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G:\02 インボイス制度\11．請求書（仕入先向）\２．請求書兼納品書\"/>
    </mc:Choice>
  </mc:AlternateContent>
  <xr:revisionPtr revIDLastSave="0" documentId="13_ncr:1_{3452C295-801B-48F8-9EA4-56D002FAF5DC}" xr6:coauthVersionLast="47" xr6:coauthVersionMax="47" xr10:uidLastSave="{00000000-0000-0000-0000-000000000000}"/>
  <workbookProtection workbookAlgorithmName="SHA-512" workbookHashValue="Q4ESBby+e/uc4MGOdbA9Im4nF3PLslo3cbxmkPqKJ8Ny5oh2YcJKihBn+tX5iFlTIKR1f/ieiZdFCDc0TupCvw==" workbookSaltValue="zcwnFkZreffdULPYiQFFXw==" workbookSpinCount="100000" lockStructure="1"/>
  <bookViews>
    <workbookView xWindow="23880" yWindow="-120" windowWidth="24240" windowHeight="13140" tabRatio="889" activeTab="2" xr2:uid="{75B33DA7-5DFB-4EB1-B98B-188621D1282C}"/>
  </bookViews>
  <sheets>
    <sheet name="入力例１" sheetId="12" r:id="rId1"/>
    <sheet name="入力例２" sheetId="13" r:id="rId2"/>
    <sheet name="入力シート兼事業者（控）" sheetId="1" r:id="rId3"/>
    <sheet name="①出庫伝票" sheetId="4" r:id="rId4"/>
    <sheet name="②出庫案内書" sheetId="5" r:id="rId5"/>
    <sheet name="③物品受領書" sheetId="11" r:id="rId6"/>
    <sheet name="④請求書兼納品書" sheetId="3" r:id="rId7"/>
    <sheet name="⑤納入管理表" sheetId="7" r:id="rId8"/>
    <sheet name="⑥仕入先管理表" sheetId="8" r:id="rId9"/>
    <sheet name="別紙明細入力シート" sheetId="14" r:id="rId10"/>
    <sheet name="⑦別紙明細印刷" sheetId="15" r:id="rId11"/>
    <sheet name="Sheet9" sheetId="10" state="hidden" r:id="rId12"/>
  </sheets>
  <definedNames>
    <definedName name="_xlnm._FilterDatabase" localSheetId="2" hidden="1">'入力シート兼事業者（控）'!$B$26:$AL$57</definedName>
    <definedName name="_xlnm.Print_Area" localSheetId="3">①出庫伝票!$A$1:$AL$53</definedName>
    <definedName name="_xlnm.Print_Area" localSheetId="4">②出庫案内書!$A$1:$AL$54</definedName>
    <definedName name="_xlnm.Print_Area" localSheetId="5">③物品受領書!$A$1:$AL$54</definedName>
    <definedName name="_xlnm.Print_Area" localSheetId="6">④請求書兼納品書!$A$1:$AM$58</definedName>
    <definedName name="_xlnm.Print_Area" localSheetId="7">⑤納入管理表!$A$1:$AM$58</definedName>
    <definedName name="_xlnm.Print_Area" localSheetId="8">⑥仕入先管理表!$A$1:$AM$58</definedName>
    <definedName name="_xlnm.Print_Area" localSheetId="10">⑦別紙明細印刷!$A$1:$M$486</definedName>
    <definedName name="_xlnm.Print_Area" localSheetId="2">'入力シート兼事業者（控）'!$A$1:$AL$57</definedName>
    <definedName name="_xlnm.Print_Area" localSheetId="9">別紙明細入力シート!$A$1:$F$1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6" i="15" l="1"/>
  <c r="L486" i="15"/>
  <c r="K486" i="15"/>
  <c r="J486" i="15"/>
  <c r="I486" i="15"/>
  <c r="H486" i="15"/>
  <c r="G486" i="15"/>
  <c r="F486" i="15"/>
  <c r="E486" i="15"/>
  <c r="D486" i="15"/>
  <c r="C486" i="15"/>
  <c r="B486" i="15"/>
  <c r="M485" i="15"/>
  <c r="L485" i="15"/>
  <c r="K485" i="15"/>
  <c r="J485" i="15"/>
  <c r="I485" i="15"/>
  <c r="H485" i="15"/>
  <c r="G485" i="15"/>
  <c r="F485" i="15"/>
  <c r="E485" i="15"/>
  <c r="D485" i="15"/>
  <c r="C485" i="15"/>
  <c r="B485" i="15"/>
  <c r="M484" i="15"/>
  <c r="L484" i="15"/>
  <c r="K484" i="15"/>
  <c r="J484" i="15"/>
  <c r="I484" i="15"/>
  <c r="H484" i="15"/>
  <c r="G484" i="15"/>
  <c r="F484" i="15"/>
  <c r="E484" i="15"/>
  <c r="D484" i="15"/>
  <c r="C484" i="15"/>
  <c r="B484" i="15"/>
  <c r="M483" i="15"/>
  <c r="L483" i="15"/>
  <c r="K483" i="15"/>
  <c r="J483" i="15"/>
  <c r="I483" i="15"/>
  <c r="H483" i="15"/>
  <c r="G483" i="15"/>
  <c r="F483" i="15"/>
  <c r="E483" i="15"/>
  <c r="D483" i="15"/>
  <c r="C483" i="15"/>
  <c r="B483" i="15"/>
  <c r="M482" i="15"/>
  <c r="L482" i="15"/>
  <c r="K482" i="15"/>
  <c r="J482" i="15"/>
  <c r="I482" i="15"/>
  <c r="H482" i="15"/>
  <c r="G482" i="15"/>
  <c r="F482" i="15"/>
  <c r="E482" i="15"/>
  <c r="D482" i="15"/>
  <c r="C482" i="15"/>
  <c r="B482" i="15"/>
  <c r="M481" i="15"/>
  <c r="L481" i="15"/>
  <c r="K481" i="15"/>
  <c r="J481" i="15"/>
  <c r="I481" i="15"/>
  <c r="H481" i="15"/>
  <c r="G481" i="15"/>
  <c r="F481" i="15"/>
  <c r="E481" i="15"/>
  <c r="D481" i="15"/>
  <c r="C481" i="15"/>
  <c r="B481" i="15"/>
  <c r="M480" i="15"/>
  <c r="L480" i="15"/>
  <c r="K480" i="15"/>
  <c r="J480" i="15"/>
  <c r="I480" i="15"/>
  <c r="H480" i="15"/>
  <c r="G480" i="15"/>
  <c r="F480" i="15"/>
  <c r="E480" i="15"/>
  <c r="D480" i="15"/>
  <c r="C480" i="15"/>
  <c r="B480" i="15"/>
  <c r="M479" i="15"/>
  <c r="L479" i="15"/>
  <c r="K479" i="15"/>
  <c r="J479" i="15"/>
  <c r="I479" i="15"/>
  <c r="H479" i="15"/>
  <c r="G479" i="15"/>
  <c r="F479" i="15"/>
  <c r="E479" i="15"/>
  <c r="D479" i="15"/>
  <c r="C479" i="15"/>
  <c r="B479" i="15"/>
  <c r="M478" i="15"/>
  <c r="L478" i="15"/>
  <c r="K478" i="15"/>
  <c r="J478" i="15"/>
  <c r="I478" i="15"/>
  <c r="H478" i="15"/>
  <c r="G478" i="15"/>
  <c r="F478" i="15"/>
  <c r="E478" i="15"/>
  <c r="D478" i="15"/>
  <c r="C478" i="15"/>
  <c r="B478" i="15"/>
  <c r="M477" i="15"/>
  <c r="L477" i="15"/>
  <c r="K477" i="15"/>
  <c r="J477" i="15"/>
  <c r="I477" i="15"/>
  <c r="H477" i="15"/>
  <c r="G477" i="15"/>
  <c r="F477" i="15"/>
  <c r="E477" i="15"/>
  <c r="D477" i="15"/>
  <c r="C477" i="15"/>
  <c r="B477" i="15"/>
  <c r="M476" i="15"/>
  <c r="L476" i="15"/>
  <c r="K476" i="15"/>
  <c r="J476" i="15"/>
  <c r="I476" i="15"/>
  <c r="H476" i="15"/>
  <c r="G476" i="15"/>
  <c r="F476" i="15"/>
  <c r="E476" i="15"/>
  <c r="D476" i="15"/>
  <c r="C476" i="15"/>
  <c r="B476" i="15"/>
  <c r="M475" i="15"/>
  <c r="L475" i="15"/>
  <c r="K475" i="15"/>
  <c r="J475" i="15"/>
  <c r="I475" i="15"/>
  <c r="H475" i="15"/>
  <c r="G475" i="15"/>
  <c r="F475" i="15"/>
  <c r="E475" i="15"/>
  <c r="D475" i="15"/>
  <c r="C475" i="15"/>
  <c r="B475" i="15"/>
  <c r="M474" i="15"/>
  <c r="L474" i="15"/>
  <c r="K474" i="15"/>
  <c r="J474" i="15"/>
  <c r="I474" i="15"/>
  <c r="H474" i="15"/>
  <c r="G474" i="15"/>
  <c r="F474" i="15"/>
  <c r="E474" i="15"/>
  <c r="D474" i="15"/>
  <c r="C474" i="15"/>
  <c r="B474" i="15"/>
  <c r="M473" i="15"/>
  <c r="L473" i="15"/>
  <c r="K473" i="15"/>
  <c r="J473" i="15"/>
  <c r="I473" i="15"/>
  <c r="H473" i="15"/>
  <c r="G473" i="15"/>
  <c r="F473" i="15"/>
  <c r="E473" i="15"/>
  <c r="D473" i="15"/>
  <c r="C473" i="15"/>
  <c r="B473" i="15"/>
  <c r="M472" i="15"/>
  <c r="L472" i="15"/>
  <c r="K472" i="15"/>
  <c r="J472" i="15"/>
  <c r="I472" i="15"/>
  <c r="H472" i="15"/>
  <c r="G472" i="15"/>
  <c r="F472" i="15"/>
  <c r="E472" i="15"/>
  <c r="D472" i="15"/>
  <c r="C472" i="15"/>
  <c r="B472" i="15"/>
  <c r="M471" i="15"/>
  <c r="L471" i="15"/>
  <c r="K471" i="15"/>
  <c r="J471" i="15"/>
  <c r="I471" i="15"/>
  <c r="H471" i="15"/>
  <c r="G471" i="15"/>
  <c r="F471" i="15"/>
  <c r="E471" i="15"/>
  <c r="D471" i="15"/>
  <c r="C471" i="15"/>
  <c r="B471" i="15"/>
  <c r="M470" i="15"/>
  <c r="L470" i="15"/>
  <c r="K470" i="15"/>
  <c r="J470" i="15"/>
  <c r="I470" i="15"/>
  <c r="H470" i="15"/>
  <c r="G470" i="15"/>
  <c r="F470" i="15"/>
  <c r="E470" i="15"/>
  <c r="D470" i="15"/>
  <c r="C470" i="15"/>
  <c r="B470" i="15"/>
  <c r="M469" i="15"/>
  <c r="L469" i="15"/>
  <c r="K469" i="15"/>
  <c r="J469" i="15"/>
  <c r="I469" i="15"/>
  <c r="H469" i="15"/>
  <c r="G469" i="15"/>
  <c r="F469" i="15"/>
  <c r="E469" i="15"/>
  <c r="D469" i="15"/>
  <c r="C469" i="15"/>
  <c r="B469" i="15"/>
  <c r="M468" i="15"/>
  <c r="L468" i="15"/>
  <c r="K468" i="15"/>
  <c r="J468" i="15"/>
  <c r="I468" i="15"/>
  <c r="H468" i="15"/>
  <c r="G468" i="15"/>
  <c r="F468" i="15"/>
  <c r="E468" i="15"/>
  <c r="D468" i="15"/>
  <c r="C468" i="15"/>
  <c r="B468" i="15"/>
  <c r="M467" i="15"/>
  <c r="L467" i="15"/>
  <c r="K467" i="15"/>
  <c r="J467" i="15"/>
  <c r="I467" i="15"/>
  <c r="H467" i="15"/>
  <c r="G467" i="15"/>
  <c r="F467" i="15"/>
  <c r="E467" i="15"/>
  <c r="D467" i="15"/>
  <c r="C467" i="15"/>
  <c r="B467" i="15"/>
  <c r="M466" i="15"/>
  <c r="L466" i="15"/>
  <c r="K466" i="15"/>
  <c r="J466" i="15"/>
  <c r="I466" i="15"/>
  <c r="H466" i="15"/>
  <c r="G466" i="15"/>
  <c r="F466" i="15"/>
  <c r="E466" i="15"/>
  <c r="D466" i="15"/>
  <c r="C466" i="15"/>
  <c r="B466" i="15"/>
  <c r="M465" i="15"/>
  <c r="L465" i="15"/>
  <c r="K465" i="15"/>
  <c r="J465" i="15"/>
  <c r="I465" i="15"/>
  <c r="H465" i="15"/>
  <c r="G465" i="15"/>
  <c r="F465" i="15"/>
  <c r="E465" i="15"/>
  <c r="D465" i="15"/>
  <c r="C465" i="15"/>
  <c r="B465" i="15"/>
  <c r="M464" i="15"/>
  <c r="L464" i="15"/>
  <c r="K464" i="15"/>
  <c r="J464" i="15"/>
  <c r="I464" i="15"/>
  <c r="H464" i="15"/>
  <c r="G464" i="15"/>
  <c r="F464" i="15"/>
  <c r="E464" i="15"/>
  <c r="D464" i="15"/>
  <c r="C464" i="15"/>
  <c r="B464" i="15"/>
  <c r="M463" i="15"/>
  <c r="L463" i="15"/>
  <c r="K463" i="15"/>
  <c r="J463" i="15"/>
  <c r="I463" i="15"/>
  <c r="H463" i="15"/>
  <c r="G463" i="15"/>
  <c r="F463" i="15"/>
  <c r="E463" i="15"/>
  <c r="D463" i="15"/>
  <c r="C463" i="15"/>
  <c r="B463" i="15"/>
  <c r="M462" i="15"/>
  <c r="L462" i="15"/>
  <c r="K462" i="15"/>
  <c r="J462" i="15"/>
  <c r="I462" i="15"/>
  <c r="H462" i="15"/>
  <c r="G462" i="15"/>
  <c r="F462" i="15"/>
  <c r="E462" i="15"/>
  <c r="D462" i="15"/>
  <c r="C462" i="15"/>
  <c r="B462" i="15"/>
  <c r="M461" i="15"/>
  <c r="L461" i="15"/>
  <c r="K461" i="15"/>
  <c r="J461" i="15"/>
  <c r="I461" i="15"/>
  <c r="H461" i="15"/>
  <c r="G461" i="15"/>
  <c r="F461" i="15"/>
  <c r="E461" i="15"/>
  <c r="D461" i="15"/>
  <c r="C461" i="15"/>
  <c r="B461" i="15"/>
  <c r="M460" i="15"/>
  <c r="L460" i="15"/>
  <c r="K460" i="15"/>
  <c r="J460" i="15"/>
  <c r="I460" i="15"/>
  <c r="H460" i="15"/>
  <c r="G460" i="15"/>
  <c r="F460" i="15"/>
  <c r="E460" i="15"/>
  <c r="D460" i="15"/>
  <c r="C460" i="15"/>
  <c r="B460" i="15"/>
  <c r="M459" i="15"/>
  <c r="L459" i="15"/>
  <c r="K459" i="15"/>
  <c r="J459" i="15"/>
  <c r="I459" i="15"/>
  <c r="H459" i="15"/>
  <c r="G459" i="15"/>
  <c r="F459" i="15"/>
  <c r="E459" i="15"/>
  <c r="D459" i="15"/>
  <c r="C459" i="15"/>
  <c r="B459" i="15"/>
  <c r="M458" i="15"/>
  <c r="L458" i="15"/>
  <c r="K458" i="15"/>
  <c r="J458" i="15"/>
  <c r="I458" i="15"/>
  <c r="H458" i="15"/>
  <c r="G458" i="15"/>
  <c r="F458" i="15"/>
  <c r="E458" i="15"/>
  <c r="D458" i="15"/>
  <c r="C458" i="15"/>
  <c r="B458" i="15"/>
  <c r="M457" i="15"/>
  <c r="L457" i="15"/>
  <c r="K457" i="15"/>
  <c r="J457" i="15"/>
  <c r="I457" i="15"/>
  <c r="H457" i="15"/>
  <c r="G457" i="15"/>
  <c r="F457" i="15"/>
  <c r="E457" i="15"/>
  <c r="D457" i="15"/>
  <c r="C457" i="15"/>
  <c r="B457" i="15"/>
  <c r="M456" i="15"/>
  <c r="L456" i="15"/>
  <c r="K456" i="15"/>
  <c r="J456" i="15"/>
  <c r="I456" i="15"/>
  <c r="H456" i="15"/>
  <c r="G456" i="15"/>
  <c r="F456" i="15"/>
  <c r="E456" i="15"/>
  <c r="D456" i="15"/>
  <c r="C456" i="15"/>
  <c r="B456" i="15"/>
  <c r="L455" i="15"/>
  <c r="K455" i="15"/>
  <c r="J455" i="15"/>
  <c r="I455" i="15"/>
  <c r="H455" i="15"/>
  <c r="G455" i="15"/>
  <c r="F455" i="15"/>
  <c r="E455" i="15"/>
  <c r="D455" i="15"/>
  <c r="C455" i="15"/>
  <c r="B455" i="15"/>
  <c r="L454" i="15"/>
  <c r="K454" i="15"/>
  <c r="J454" i="15"/>
  <c r="I454" i="15"/>
  <c r="H454" i="15"/>
  <c r="G454" i="15"/>
  <c r="F454" i="15"/>
  <c r="E454" i="15"/>
  <c r="D454" i="15"/>
  <c r="C454" i="15"/>
  <c r="B454" i="15"/>
  <c r="L453" i="15"/>
  <c r="K453" i="15"/>
  <c r="J453" i="15"/>
  <c r="I453" i="15"/>
  <c r="H453" i="15"/>
  <c r="G453" i="15"/>
  <c r="F453" i="15"/>
  <c r="E453" i="15"/>
  <c r="D453" i="15"/>
  <c r="C453" i="15"/>
  <c r="B453" i="15"/>
  <c r="L452" i="15"/>
  <c r="K452" i="15"/>
  <c r="J452" i="15"/>
  <c r="I452" i="15"/>
  <c r="H452" i="15"/>
  <c r="G452" i="15"/>
  <c r="F452" i="15"/>
  <c r="E452" i="15"/>
  <c r="D452" i="15"/>
  <c r="C452" i="15"/>
  <c r="B452" i="15"/>
  <c r="L451" i="15"/>
  <c r="K451" i="15"/>
  <c r="J451" i="15"/>
  <c r="I451" i="15"/>
  <c r="H451" i="15"/>
  <c r="G451" i="15"/>
  <c r="F451" i="15"/>
  <c r="E451" i="15"/>
  <c r="D451" i="15"/>
  <c r="C451" i="15"/>
  <c r="B451" i="15"/>
  <c r="L450" i="15"/>
  <c r="K450" i="15"/>
  <c r="J450" i="15"/>
  <c r="I450" i="15"/>
  <c r="H450" i="15"/>
  <c r="G450" i="15"/>
  <c r="F450" i="15"/>
  <c r="E450" i="15"/>
  <c r="D450" i="15"/>
  <c r="C450" i="15"/>
  <c r="B450" i="15"/>
  <c r="L449" i="15"/>
  <c r="K449" i="15"/>
  <c r="J449" i="15"/>
  <c r="I449" i="15"/>
  <c r="H449" i="15"/>
  <c r="G449" i="15"/>
  <c r="F449" i="15"/>
  <c r="E449" i="15"/>
  <c r="D449" i="15"/>
  <c r="C449" i="15"/>
  <c r="B449" i="15"/>
  <c r="L448" i="15"/>
  <c r="K448" i="15"/>
  <c r="J448" i="15"/>
  <c r="I448" i="15"/>
  <c r="H448" i="15"/>
  <c r="G448" i="15"/>
  <c r="F448" i="15"/>
  <c r="E448" i="15"/>
  <c r="D448" i="15"/>
  <c r="C448" i="15"/>
  <c r="B448" i="15"/>
  <c r="L447" i="15"/>
  <c r="K447" i="15"/>
  <c r="J447" i="15"/>
  <c r="I447" i="15"/>
  <c r="H447" i="15"/>
  <c r="G447" i="15"/>
  <c r="F447" i="15"/>
  <c r="E447" i="15"/>
  <c r="D447" i="15"/>
  <c r="C447" i="15"/>
  <c r="B447" i="15"/>
  <c r="L446" i="15"/>
  <c r="K446" i="15"/>
  <c r="J446" i="15"/>
  <c r="I446" i="15"/>
  <c r="H446" i="15"/>
  <c r="G446" i="15"/>
  <c r="F446" i="15"/>
  <c r="E446" i="15"/>
  <c r="D446" i="15"/>
  <c r="C446" i="15"/>
  <c r="B446" i="15"/>
  <c r="L445" i="15"/>
  <c r="K445" i="15"/>
  <c r="J445" i="15"/>
  <c r="I445" i="15"/>
  <c r="H445" i="15"/>
  <c r="G445" i="15"/>
  <c r="F445" i="15"/>
  <c r="E445" i="15"/>
  <c r="D445" i="15"/>
  <c r="C445" i="15"/>
  <c r="B445" i="15"/>
  <c r="L444" i="15"/>
  <c r="K444" i="15"/>
  <c r="J444" i="15"/>
  <c r="I444" i="15"/>
  <c r="H444" i="15"/>
  <c r="G444" i="15"/>
  <c r="F444" i="15"/>
  <c r="E444" i="15"/>
  <c r="D444" i="15"/>
  <c r="C444" i="15"/>
  <c r="B444" i="15"/>
  <c r="L443" i="15"/>
  <c r="K443" i="15"/>
  <c r="J443" i="15"/>
  <c r="I443" i="15"/>
  <c r="H443" i="15"/>
  <c r="G443" i="15"/>
  <c r="F443" i="15"/>
  <c r="E443" i="15"/>
  <c r="D443" i="15"/>
  <c r="C443" i="15"/>
  <c r="B443" i="15"/>
  <c r="A443" i="15"/>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70" i="15" s="1"/>
  <c r="A471" i="15" s="1"/>
  <c r="A472" i="15" s="1"/>
  <c r="A473" i="15" s="1"/>
  <c r="A474" i="15" s="1"/>
  <c r="A475" i="15" s="1"/>
  <c r="A476" i="15" s="1"/>
  <c r="A477" i="15" s="1"/>
  <c r="A478" i="15" s="1"/>
  <c r="A479" i="15" s="1"/>
  <c r="A480" i="15" s="1"/>
  <c r="A481" i="15" s="1"/>
  <c r="A482" i="15" s="1"/>
  <c r="A483" i="15" s="1"/>
  <c r="A484" i="15" s="1"/>
  <c r="A485" i="15" s="1"/>
  <c r="A486" i="15" s="1"/>
  <c r="L437" i="15"/>
  <c r="K437" i="15"/>
  <c r="J437" i="15"/>
  <c r="I437" i="15"/>
  <c r="H437" i="15"/>
  <c r="G437" i="15"/>
  <c r="F437" i="15"/>
  <c r="E437" i="15"/>
  <c r="D437" i="15"/>
  <c r="C437" i="15"/>
  <c r="B437" i="15"/>
  <c r="L436" i="15"/>
  <c r="K436" i="15"/>
  <c r="J436" i="15"/>
  <c r="I436" i="15"/>
  <c r="H436" i="15"/>
  <c r="G436" i="15"/>
  <c r="F436" i="15"/>
  <c r="E436" i="15"/>
  <c r="D436" i="15"/>
  <c r="C436" i="15"/>
  <c r="B436" i="15"/>
  <c r="L435" i="15"/>
  <c r="K435" i="15"/>
  <c r="J435" i="15"/>
  <c r="I435" i="15"/>
  <c r="H435" i="15"/>
  <c r="G435" i="15"/>
  <c r="F435" i="15"/>
  <c r="E435" i="15"/>
  <c r="D435" i="15"/>
  <c r="C435" i="15"/>
  <c r="B435" i="15"/>
  <c r="L434" i="15"/>
  <c r="K434" i="15"/>
  <c r="J434" i="15"/>
  <c r="I434" i="15"/>
  <c r="H434" i="15"/>
  <c r="G434" i="15"/>
  <c r="F434" i="15"/>
  <c r="E434" i="15"/>
  <c r="D434" i="15"/>
  <c r="C434" i="15"/>
  <c r="B434" i="15"/>
  <c r="L433" i="15"/>
  <c r="K433" i="15"/>
  <c r="J433" i="15"/>
  <c r="I433" i="15"/>
  <c r="H433" i="15"/>
  <c r="G433" i="15"/>
  <c r="F433" i="15"/>
  <c r="E433" i="15"/>
  <c r="D433" i="15"/>
  <c r="C433" i="15"/>
  <c r="B433" i="15"/>
  <c r="L432" i="15"/>
  <c r="K432" i="15"/>
  <c r="J432" i="15"/>
  <c r="I432" i="15"/>
  <c r="H432" i="15"/>
  <c r="G432" i="15"/>
  <c r="F432" i="15"/>
  <c r="E432" i="15"/>
  <c r="D432" i="15"/>
  <c r="C432" i="15"/>
  <c r="B432" i="15"/>
  <c r="L431" i="15"/>
  <c r="K431" i="15"/>
  <c r="J431" i="15"/>
  <c r="I431" i="15"/>
  <c r="H431" i="15"/>
  <c r="G431" i="15"/>
  <c r="F431" i="15"/>
  <c r="E431" i="15"/>
  <c r="D431" i="15"/>
  <c r="C431" i="15"/>
  <c r="B431" i="15"/>
  <c r="L430" i="15"/>
  <c r="K430" i="15"/>
  <c r="J430" i="15"/>
  <c r="I430" i="15"/>
  <c r="H430" i="15"/>
  <c r="G430" i="15"/>
  <c r="F430" i="15"/>
  <c r="E430" i="15"/>
  <c r="D430" i="15"/>
  <c r="C430" i="15"/>
  <c r="B430" i="15"/>
  <c r="L429" i="15"/>
  <c r="K429" i="15"/>
  <c r="J429" i="15"/>
  <c r="I429" i="15"/>
  <c r="H429" i="15"/>
  <c r="G429" i="15"/>
  <c r="F429" i="15"/>
  <c r="E429" i="15"/>
  <c r="D429" i="15"/>
  <c r="C429" i="15"/>
  <c r="B429" i="15"/>
  <c r="L428" i="15"/>
  <c r="K428" i="15"/>
  <c r="J428" i="15"/>
  <c r="I428" i="15"/>
  <c r="H428" i="15"/>
  <c r="G428" i="15"/>
  <c r="F428" i="15"/>
  <c r="E428" i="15"/>
  <c r="D428" i="15"/>
  <c r="C428" i="15"/>
  <c r="B428" i="15"/>
  <c r="L427" i="15"/>
  <c r="K427" i="15"/>
  <c r="J427" i="15"/>
  <c r="I427" i="15"/>
  <c r="H427" i="15"/>
  <c r="G427" i="15"/>
  <c r="F427" i="15"/>
  <c r="E427" i="15"/>
  <c r="D427" i="15"/>
  <c r="C427" i="15"/>
  <c r="B427" i="15"/>
  <c r="L426" i="15"/>
  <c r="K426" i="15"/>
  <c r="J426" i="15"/>
  <c r="I426" i="15"/>
  <c r="H426" i="15"/>
  <c r="G426" i="15"/>
  <c r="F426" i="15"/>
  <c r="E426" i="15"/>
  <c r="D426" i="15"/>
  <c r="C426" i="15"/>
  <c r="B426" i="15"/>
  <c r="L425" i="15"/>
  <c r="K425" i="15"/>
  <c r="J425" i="15"/>
  <c r="I425" i="15"/>
  <c r="H425" i="15"/>
  <c r="G425" i="15"/>
  <c r="F425" i="15"/>
  <c r="E425" i="15"/>
  <c r="D425" i="15"/>
  <c r="C425" i="15"/>
  <c r="B425" i="15"/>
  <c r="L424" i="15"/>
  <c r="K424" i="15"/>
  <c r="J424" i="15"/>
  <c r="I424" i="15"/>
  <c r="H424" i="15"/>
  <c r="G424" i="15"/>
  <c r="F424" i="15"/>
  <c r="E424" i="15"/>
  <c r="D424" i="15"/>
  <c r="C424" i="15"/>
  <c r="B424" i="15"/>
  <c r="L423" i="15"/>
  <c r="K423" i="15"/>
  <c r="J423" i="15"/>
  <c r="I423" i="15"/>
  <c r="H423" i="15"/>
  <c r="G423" i="15"/>
  <c r="F423" i="15"/>
  <c r="E423" i="15"/>
  <c r="D423" i="15"/>
  <c r="C423" i="15"/>
  <c r="B423" i="15"/>
  <c r="L422" i="15"/>
  <c r="K422" i="15"/>
  <c r="J422" i="15"/>
  <c r="I422" i="15"/>
  <c r="H422" i="15"/>
  <c r="G422" i="15"/>
  <c r="F422" i="15"/>
  <c r="E422" i="15"/>
  <c r="D422" i="15"/>
  <c r="C422" i="15"/>
  <c r="B422" i="15"/>
  <c r="L421" i="15"/>
  <c r="K421" i="15"/>
  <c r="J421" i="15"/>
  <c r="I421" i="15"/>
  <c r="H421" i="15"/>
  <c r="G421" i="15"/>
  <c r="F421" i="15"/>
  <c r="E421" i="15"/>
  <c r="D421" i="15"/>
  <c r="C421" i="15"/>
  <c r="B421" i="15"/>
  <c r="L420" i="15"/>
  <c r="K420" i="15"/>
  <c r="J420" i="15"/>
  <c r="I420" i="15"/>
  <c r="H420" i="15"/>
  <c r="G420" i="15"/>
  <c r="F420" i="15"/>
  <c r="E420" i="15"/>
  <c r="D420" i="15"/>
  <c r="C420" i="15"/>
  <c r="B420" i="15"/>
  <c r="L419" i="15"/>
  <c r="K419" i="15"/>
  <c r="J419" i="15"/>
  <c r="I419" i="15"/>
  <c r="H419" i="15"/>
  <c r="G419" i="15"/>
  <c r="F419" i="15"/>
  <c r="E419" i="15"/>
  <c r="D419" i="15"/>
  <c r="C419" i="15"/>
  <c r="B419" i="15"/>
  <c r="L418" i="15"/>
  <c r="K418" i="15"/>
  <c r="J418" i="15"/>
  <c r="I418" i="15"/>
  <c r="H418" i="15"/>
  <c r="G418" i="15"/>
  <c r="F418" i="15"/>
  <c r="E418" i="15"/>
  <c r="D418" i="15"/>
  <c r="C418" i="15"/>
  <c r="B418" i="15"/>
  <c r="L417" i="15"/>
  <c r="K417" i="15"/>
  <c r="J417" i="15"/>
  <c r="I417" i="15"/>
  <c r="H417" i="15"/>
  <c r="G417" i="15"/>
  <c r="F417" i="15"/>
  <c r="E417" i="15"/>
  <c r="D417" i="15"/>
  <c r="C417" i="15"/>
  <c r="B417" i="15"/>
  <c r="L416" i="15"/>
  <c r="K416" i="15"/>
  <c r="J416" i="15"/>
  <c r="I416" i="15"/>
  <c r="H416" i="15"/>
  <c r="G416" i="15"/>
  <c r="F416" i="15"/>
  <c r="E416" i="15"/>
  <c r="D416" i="15"/>
  <c r="C416" i="15"/>
  <c r="B416" i="15"/>
  <c r="L415" i="15"/>
  <c r="K415" i="15"/>
  <c r="J415" i="15"/>
  <c r="I415" i="15"/>
  <c r="H415" i="15"/>
  <c r="G415" i="15"/>
  <c r="F415" i="15"/>
  <c r="E415" i="15"/>
  <c r="D415" i="15"/>
  <c r="C415" i="15"/>
  <c r="B415" i="15"/>
  <c r="L414" i="15"/>
  <c r="K414" i="15"/>
  <c r="J414" i="15"/>
  <c r="I414" i="15"/>
  <c r="H414" i="15"/>
  <c r="G414" i="15"/>
  <c r="F414" i="15"/>
  <c r="E414" i="15"/>
  <c r="D414" i="15"/>
  <c r="C414" i="15"/>
  <c r="B414" i="15"/>
  <c r="L413" i="15"/>
  <c r="K413" i="15"/>
  <c r="J413" i="15"/>
  <c r="I413" i="15"/>
  <c r="H413" i="15"/>
  <c r="G413" i="15"/>
  <c r="F413" i="15"/>
  <c r="E413" i="15"/>
  <c r="D413" i="15"/>
  <c r="C413" i="15"/>
  <c r="B413" i="15"/>
  <c r="L412" i="15"/>
  <c r="K412" i="15"/>
  <c r="J412" i="15"/>
  <c r="I412" i="15"/>
  <c r="H412" i="15"/>
  <c r="G412" i="15"/>
  <c r="F412" i="15"/>
  <c r="E412" i="15"/>
  <c r="D412" i="15"/>
  <c r="C412" i="15"/>
  <c r="B412" i="15"/>
  <c r="L411" i="15"/>
  <c r="K411" i="15"/>
  <c r="J411" i="15"/>
  <c r="I411" i="15"/>
  <c r="H411" i="15"/>
  <c r="G411" i="15"/>
  <c r="F411" i="15"/>
  <c r="E411" i="15"/>
  <c r="D411" i="15"/>
  <c r="C411" i="15"/>
  <c r="B411" i="15"/>
  <c r="L410" i="15"/>
  <c r="K410" i="15"/>
  <c r="J410" i="15"/>
  <c r="I410" i="15"/>
  <c r="H410" i="15"/>
  <c r="G410" i="15"/>
  <c r="F410" i="15"/>
  <c r="E410" i="15"/>
  <c r="D410" i="15"/>
  <c r="C410" i="15"/>
  <c r="B410" i="15"/>
  <c r="L409" i="15"/>
  <c r="K409" i="15"/>
  <c r="J409" i="15"/>
  <c r="I409" i="15"/>
  <c r="H409" i="15"/>
  <c r="G409" i="15"/>
  <c r="F409" i="15"/>
  <c r="E409" i="15"/>
  <c r="D409" i="15"/>
  <c r="C409" i="15"/>
  <c r="B409" i="15"/>
  <c r="L408" i="15"/>
  <c r="K408" i="15"/>
  <c r="J408" i="15"/>
  <c r="I408" i="15"/>
  <c r="H408" i="15"/>
  <c r="G408" i="15"/>
  <c r="F408" i="15"/>
  <c r="E408" i="15"/>
  <c r="D408" i="15"/>
  <c r="C408" i="15"/>
  <c r="B408" i="15"/>
  <c r="L407" i="15"/>
  <c r="K407" i="15"/>
  <c r="J407" i="15"/>
  <c r="I407" i="15"/>
  <c r="H407" i="15"/>
  <c r="G407" i="15"/>
  <c r="F407" i="15"/>
  <c r="E407" i="15"/>
  <c r="D407" i="15"/>
  <c r="C407" i="15"/>
  <c r="B407" i="15"/>
  <c r="L406" i="15"/>
  <c r="K406" i="15"/>
  <c r="J406" i="15"/>
  <c r="I406" i="15"/>
  <c r="H406" i="15"/>
  <c r="G406" i="15"/>
  <c r="F406" i="15"/>
  <c r="E406" i="15"/>
  <c r="D406" i="15"/>
  <c r="C406" i="15"/>
  <c r="B406" i="15"/>
  <c r="L405" i="15"/>
  <c r="K405" i="15"/>
  <c r="J405" i="15"/>
  <c r="I405" i="15"/>
  <c r="H405" i="15"/>
  <c r="G405" i="15"/>
  <c r="F405" i="15"/>
  <c r="E405" i="15"/>
  <c r="D405" i="15"/>
  <c r="C405" i="15"/>
  <c r="B405" i="15"/>
  <c r="L404" i="15"/>
  <c r="K404" i="15"/>
  <c r="J404" i="15"/>
  <c r="I404" i="15"/>
  <c r="H404" i="15"/>
  <c r="G404" i="15"/>
  <c r="F404" i="15"/>
  <c r="E404" i="15"/>
  <c r="D404" i="15"/>
  <c r="C404" i="15"/>
  <c r="B404" i="15"/>
  <c r="L403" i="15"/>
  <c r="K403" i="15"/>
  <c r="J403" i="15"/>
  <c r="I403" i="15"/>
  <c r="H403" i="15"/>
  <c r="G403" i="15"/>
  <c r="F403" i="15"/>
  <c r="E403" i="15"/>
  <c r="D403" i="15"/>
  <c r="C403" i="15"/>
  <c r="B403" i="15"/>
  <c r="L402" i="15"/>
  <c r="K402" i="15"/>
  <c r="J402" i="15"/>
  <c r="I402" i="15"/>
  <c r="H402" i="15"/>
  <c r="G402" i="15"/>
  <c r="F402" i="15"/>
  <c r="E402" i="15"/>
  <c r="D402" i="15"/>
  <c r="C402" i="15"/>
  <c r="B402" i="15"/>
  <c r="L401" i="15"/>
  <c r="K401" i="15"/>
  <c r="J401" i="15"/>
  <c r="I401" i="15"/>
  <c r="H401" i="15"/>
  <c r="G401" i="15"/>
  <c r="F401" i="15"/>
  <c r="E401" i="15"/>
  <c r="D401" i="15"/>
  <c r="C401" i="15"/>
  <c r="B401" i="15"/>
  <c r="L400" i="15"/>
  <c r="K400" i="15"/>
  <c r="J400" i="15"/>
  <c r="I400" i="15"/>
  <c r="H400" i="15"/>
  <c r="G400" i="15"/>
  <c r="F400" i="15"/>
  <c r="E400" i="15"/>
  <c r="D400" i="15"/>
  <c r="C400" i="15"/>
  <c r="B400" i="15"/>
  <c r="L399" i="15"/>
  <c r="K399" i="15"/>
  <c r="J399" i="15"/>
  <c r="I399" i="15"/>
  <c r="H399" i="15"/>
  <c r="G399" i="15"/>
  <c r="F399" i="15"/>
  <c r="E399" i="15"/>
  <c r="D399" i="15"/>
  <c r="C399" i="15"/>
  <c r="B399" i="15"/>
  <c r="L398" i="15"/>
  <c r="K398" i="15"/>
  <c r="J398" i="15"/>
  <c r="I398" i="15"/>
  <c r="H398" i="15"/>
  <c r="G398" i="15"/>
  <c r="F398" i="15"/>
  <c r="E398" i="15"/>
  <c r="D398" i="15"/>
  <c r="C398" i="15"/>
  <c r="B398" i="15"/>
  <c r="L397" i="15"/>
  <c r="K397" i="15"/>
  <c r="J397" i="15"/>
  <c r="I397" i="15"/>
  <c r="H397" i="15"/>
  <c r="G397" i="15"/>
  <c r="F397" i="15"/>
  <c r="E397" i="15"/>
  <c r="D397" i="15"/>
  <c r="C397" i="15"/>
  <c r="B397" i="15"/>
  <c r="L396" i="15"/>
  <c r="K396" i="15"/>
  <c r="J396" i="15"/>
  <c r="I396" i="15"/>
  <c r="H396" i="15"/>
  <c r="G396" i="15"/>
  <c r="F396" i="15"/>
  <c r="E396" i="15"/>
  <c r="D396" i="15"/>
  <c r="C396" i="15"/>
  <c r="B396" i="15"/>
  <c r="L395" i="15"/>
  <c r="K395" i="15"/>
  <c r="J395" i="15"/>
  <c r="I395" i="15"/>
  <c r="H395" i="15"/>
  <c r="G395" i="15"/>
  <c r="F395" i="15"/>
  <c r="E395" i="15"/>
  <c r="D395" i="15"/>
  <c r="C395" i="15"/>
  <c r="B395" i="15"/>
  <c r="M370" i="15"/>
  <c r="L394" i="15"/>
  <c r="K394" i="15"/>
  <c r="J394" i="15"/>
  <c r="I394" i="15"/>
  <c r="H394" i="15"/>
  <c r="G394" i="15"/>
  <c r="F394" i="15"/>
  <c r="E394" i="15"/>
  <c r="D394" i="15"/>
  <c r="C394" i="15"/>
  <c r="B394" i="15"/>
  <c r="L388" i="15"/>
  <c r="K388" i="15"/>
  <c r="J388" i="15"/>
  <c r="I388" i="15"/>
  <c r="H388" i="15"/>
  <c r="G388" i="15"/>
  <c r="F388" i="15"/>
  <c r="E388" i="15"/>
  <c r="D388" i="15"/>
  <c r="C388" i="15"/>
  <c r="B388" i="15"/>
  <c r="L387" i="15"/>
  <c r="K387" i="15"/>
  <c r="J387" i="15"/>
  <c r="I387" i="15"/>
  <c r="H387" i="15"/>
  <c r="G387" i="15"/>
  <c r="F387" i="15"/>
  <c r="E387" i="15"/>
  <c r="D387" i="15"/>
  <c r="C387" i="15"/>
  <c r="B387" i="15"/>
  <c r="L386" i="15"/>
  <c r="K386" i="15"/>
  <c r="J386" i="15"/>
  <c r="I386" i="15"/>
  <c r="H386" i="15"/>
  <c r="G386" i="15"/>
  <c r="F386" i="15"/>
  <c r="E386" i="15"/>
  <c r="D386" i="15"/>
  <c r="C386" i="15"/>
  <c r="B386" i="15"/>
  <c r="L385" i="15"/>
  <c r="K385" i="15"/>
  <c r="J385" i="15"/>
  <c r="I385" i="15"/>
  <c r="H385" i="15"/>
  <c r="G385" i="15"/>
  <c r="F385" i="15"/>
  <c r="E385" i="15"/>
  <c r="D385" i="15"/>
  <c r="C385" i="15"/>
  <c r="B385" i="15"/>
  <c r="L384" i="15"/>
  <c r="K384" i="15"/>
  <c r="J384" i="15"/>
  <c r="I384" i="15"/>
  <c r="H384" i="15"/>
  <c r="G384" i="15"/>
  <c r="F384" i="15"/>
  <c r="E384" i="15"/>
  <c r="D384" i="15"/>
  <c r="C384" i="15"/>
  <c r="B384" i="15"/>
  <c r="L383" i="15"/>
  <c r="K383" i="15"/>
  <c r="J383" i="15"/>
  <c r="I383" i="15"/>
  <c r="H383" i="15"/>
  <c r="G383" i="15"/>
  <c r="F383" i="15"/>
  <c r="E383" i="15"/>
  <c r="D383" i="15"/>
  <c r="C383" i="15"/>
  <c r="B383" i="15"/>
  <c r="L382" i="15"/>
  <c r="K382" i="15"/>
  <c r="J382" i="15"/>
  <c r="I382" i="15"/>
  <c r="H382" i="15"/>
  <c r="G382" i="15"/>
  <c r="F382" i="15"/>
  <c r="E382" i="15"/>
  <c r="D382" i="15"/>
  <c r="C382" i="15"/>
  <c r="B382" i="15"/>
  <c r="L381" i="15"/>
  <c r="K381" i="15"/>
  <c r="J381" i="15"/>
  <c r="I381" i="15"/>
  <c r="H381" i="15"/>
  <c r="G381" i="15"/>
  <c r="F381" i="15"/>
  <c r="E381" i="15"/>
  <c r="D381" i="15"/>
  <c r="C381" i="15"/>
  <c r="B381" i="15"/>
  <c r="L380" i="15"/>
  <c r="K380" i="15"/>
  <c r="J380" i="15"/>
  <c r="I380" i="15"/>
  <c r="H380" i="15"/>
  <c r="G380" i="15"/>
  <c r="F380" i="15"/>
  <c r="E380" i="15"/>
  <c r="D380" i="15"/>
  <c r="C380" i="15"/>
  <c r="B380" i="15"/>
  <c r="L379" i="15"/>
  <c r="K379" i="15"/>
  <c r="J379" i="15"/>
  <c r="I379" i="15"/>
  <c r="H379" i="15"/>
  <c r="G379" i="15"/>
  <c r="F379" i="15"/>
  <c r="E379" i="15"/>
  <c r="D379" i="15"/>
  <c r="C379" i="15"/>
  <c r="B379" i="15"/>
  <c r="L378" i="15"/>
  <c r="K378" i="15"/>
  <c r="J378" i="15"/>
  <c r="I378" i="15"/>
  <c r="H378" i="15"/>
  <c r="G378" i="15"/>
  <c r="F378" i="15"/>
  <c r="E378" i="15"/>
  <c r="D378" i="15"/>
  <c r="C378" i="15"/>
  <c r="B378" i="15"/>
  <c r="L377" i="15"/>
  <c r="K377" i="15"/>
  <c r="J377" i="15"/>
  <c r="I377" i="15"/>
  <c r="H377" i="15"/>
  <c r="G377" i="15"/>
  <c r="F377" i="15"/>
  <c r="E377" i="15"/>
  <c r="D377" i="15"/>
  <c r="C377" i="15"/>
  <c r="B377" i="15"/>
  <c r="L376" i="15"/>
  <c r="K376" i="15"/>
  <c r="J376" i="15"/>
  <c r="I376" i="15"/>
  <c r="H376" i="15"/>
  <c r="G376" i="15"/>
  <c r="F376" i="15"/>
  <c r="E376" i="15"/>
  <c r="D376" i="15"/>
  <c r="C376" i="15"/>
  <c r="B376" i="15"/>
  <c r="L375" i="15"/>
  <c r="K375" i="15"/>
  <c r="J375" i="15"/>
  <c r="I375" i="15"/>
  <c r="H375" i="15"/>
  <c r="G375" i="15"/>
  <c r="F375" i="15"/>
  <c r="E375" i="15"/>
  <c r="D375" i="15"/>
  <c r="C375" i="15"/>
  <c r="B375" i="15"/>
  <c r="L374" i="15"/>
  <c r="K374" i="15"/>
  <c r="J374" i="15"/>
  <c r="I374" i="15"/>
  <c r="H374" i="15"/>
  <c r="G374" i="15"/>
  <c r="F374" i="15"/>
  <c r="E374" i="15"/>
  <c r="D374" i="15"/>
  <c r="C374" i="15"/>
  <c r="B374" i="15"/>
  <c r="L373" i="15"/>
  <c r="K373" i="15"/>
  <c r="J373" i="15"/>
  <c r="I373" i="15"/>
  <c r="H373" i="15"/>
  <c r="G373" i="15"/>
  <c r="F373" i="15"/>
  <c r="E373" i="15"/>
  <c r="D373" i="15"/>
  <c r="C373" i="15"/>
  <c r="B373" i="15"/>
  <c r="L372" i="15"/>
  <c r="K372" i="15"/>
  <c r="J372" i="15"/>
  <c r="I372" i="15"/>
  <c r="H372" i="15"/>
  <c r="G372" i="15"/>
  <c r="F372" i="15"/>
  <c r="E372" i="15"/>
  <c r="D372" i="15"/>
  <c r="C372" i="15"/>
  <c r="B372" i="15"/>
  <c r="L371" i="15"/>
  <c r="K371" i="15"/>
  <c r="J371" i="15"/>
  <c r="I371" i="15"/>
  <c r="H371" i="15"/>
  <c r="G371" i="15"/>
  <c r="F371" i="15"/>
  <c r="E371" i="15"/>
  <c r="D371" i="15"/>
  <c r="C371" i="15"/>
  <c r="B371" i="15"/>
  <c r="L370" i="15"/>
  <c r="K370" i="15"/>
  <c r="J370" i="15"/>
  <c r="I370" i="15"/>
  <c r="H370" i="15"/>
  <c r="G370" i="15"/>
  <c r="F370" i="15"/>
  <c r="E370" i="15"/>
  <c r="D370" i="15"/>
  <c r="C370" i="15"/>
  <c r="B370" i="15"/>
  <c r="L369" i="15"/>
  <c r="K369" i="15"/>
  <c r="J369" i="15"/>
  <c r="I369" i="15"/>
  <c r="H369" i="15"/>
  <c r="G369" i="15"/>
  <c r="F369" i="15"/>
  <c r="E369" i="15"/>
  <c r="D369" i="15"/>
  <c r="C369" i="15"/>
  <c r="B369" i="15"/>
  <c r="L368" i="15"/>
  <c r="K368" i="15"/>
  <c r="J368" i="15"/>
  <c r="I368" i="15"/>
  <c r="H368" i="15"/>
  <c r="G368" i="15"/>
  <c r="F368" i="15"/>
  <c r="E368" i="15"/>
  <c r="D368" i="15"/>
  <c r="C368" i="15"/>
  <c r="B368" i="15"/>
  <c r="L367" i="15"/>
  <c r="K367" i="15"/>
  <c r="J367" i="15"/>
  <c r="I367" i="15"/>
  <c r="H367" i="15"/>
  <c r="G367" i="15"/>
  <c r="F367" i="15"/>
  <c r="E367" i="15"/>
  <c r="D367" i="15"/>
  <c r="C367" i="15"/>
  <c r="B367" i="15"/>
  <c r="L366" i="15"/>
  <c r="K366" i="15"/>
  <c r="J366" i="15"/>
  <c r="I366" i="15"/>
  <c r="H366" i="15"/>
  <c r="G366" i="15"/>
  <c r="F366" i="15"/>
  <c r="E366" i="15"/>
  <c r="D366" i="15"/>
  <c r="C366" i="15"/>
  <c r="B366" i="15"/>
  <c r="L365" i="15"/>
  <c r="K365" i="15"/>
  <c r="J365" i="15"/>
  <c r="I365" i="15"/>
  <c r="H365" i="15"/>
  <c r="G365" i="15"/>
  <c r="F365" i="15"/>
  <c r="E365" i="15"/>
  <c r="D365" i="15"/>
  <c r="C365" i="15"/>
  <c r="B365" i="15"/>
  <c r="L364" i="15"/>
  <c r="K364" i="15"/>
  <c r="J364" i="15"/>
  <c r="I364" i="15"/>
  <c r="H364" i="15"/>
  <c r="G364" i="15"/>
  <c r="F364" i="15"/>
  <c r="E364" i="15"/>
  <c r="D364" i="15"/>
  <c r="C364" i="15"/>
  <c r="B364" i="15"/>
  <c r="L363" i="15"/>
  <c r="K363" i="15"/>
  <c r="J363" i="15"/>
  <c r="I363" i="15"/>
  <c r="H363" i="15"/>
  <c r="G363" i="15"/>
  <c r="F363" i="15"/>
  <c r="E363" i="15"/>
  <c r="D363" i="15"/>
  <c r="C363" i="15"/>
  <c r="B363" i="15"/>
  <c r="L362" i="15"/>
  <c r="K362" i="15"/>
  <c r="J362" i="15"/>
  <c r="I362" i="15"/>
  <c r="H362" i="15"/>
  <c r="G362" i="15"/>
  <c r="F362" i="15"/>
  <c r="E362" i="15"/>
  <c r="D362" i="15"/>
  <c r="C362" i="15"/>
  <c r="B362" i="15"/>
  <c r="L361" i="15"/>
  <c r="K361" i="15"/>
  <c r="J361" i="15"/>
  <c r="I361" i="15"/>
  <c r="H361" i="15"/>
  <c r="G361" i="15"/>
  <c r="F361" i="15"/>
  <c r="E361" i="15"/>
  <c r="D361" i="15"/>
  <c r="C361" i="15"/>
  <c r="B361" i="15"/>
  <c r="L360" i="15"/>
  <c r="K360" i="15"/>
  <c r="J360" i="15"/>
  <c r="I360" i="15"/>
  <c r="H360" i="15"/>
  <c r="G360" i="15"/>
  <c r="F360" i="15"/>
  <c r="E360" i="15"/>
  <c r="D360" i="15"/>
  <c r="C360" i="15"/>
  <c r="B360" i="15"/>
  <c r="L359" i="15"/>
  <c r="K359" i="15"/>
  <c r="J359" i="15"/>
  <c r="I359" i="15"/>
  <c r="H359" i="15"/>
  <c r="G359" i="15"/>
  <c r="F359" i="15"/>
  <c r="E359" i="15"/>
  <c r="D359" i="15"/>
  <c r="C359" i="15"/>
  <c r="B359" i="15"/>
  <c r="L358" i="15"/>
  <c r="K358" i="15"/>
  <c r="J358" i="15"/>
  <c r="I358" i="15"/>
  <c r="H358" i="15"/>
  <c r="G358" i="15"/>
  <c r="F358" i="15"/>
  <c r="E358" i="15"/>
  <c r="D358" i="15"/>
  <c r="C358" i="15"/>
  <c r="B358" i="15"/>
  <c r="L357" i="15"/>
  <c r="K357" i="15"/>
  <c r="J357" i="15"/>
  <c r="I357" i="15"/>
  <c r="H357" i="15"/>
  <c r="G357" i="15"/>
  <c r="F357" i="15"/>
  <c r="E357" i="15"/>
  <c r="D357" i="15"/>
  <c r="C357" i="15"/>
  <c r="B357" i="15"/>
  <c r="L356" i="15"/>
  <c r="K356" i="15"/>
  <c r="J356" i="15"/>
  <c r="I356" i="15"/>
  <c r="H356" i="15"/>
  <c r="G356" i="15"/>
  <c r="F356" i="15"/>
  <c r="E356" i="15"/>
  <c r="D356" i="15"/>
  <c r="C356" i="15"/>
  <c r="B356" i="15"/>
  <c r="L355" i="15"/>
  <c r="K355" i="15"/>
  <c r="J355" i="15"/>
  <c r="I355" i="15"/>
  <c r="H355" i="15"/>
  <c r="G355" i="15"/>
  <c r="F355" i="15"/>
  <c r="E355" i="15"/>
  <c r="D355" i="15"/>
  <c r="C355" i="15"/>
  <c r="B355" i="15"/>
  <c r="L354" i="15"/>
  <c r="K354" i="15"/>
  <c r="J354" i="15"/>
  <c r="I354" i="15"/>
  <c r="H354" i="15"/>
  <c r="G354" i="15"/>
  <c r="F354" i="15"/>
  <c r="E354" i="15"/>
  <c r="D354" i="15"/>
  <c r="C354" i="15"/>
  <c r="B354" i="15"/>
  <c r="L353" i="15"/>
  <c r="K353" i="15"/>
  <c r="J353" i="15"/>
  <c r="I353" i="15"/>
  <c r="H353" i="15"/>
  <c r="G353" i="15"/>
  <c r="F353" i="15"/>
  <c r="E353" i="15"/>
  <c r="D353" i="15"/>
  <c r="C353" i="15"/>
  <c r="B353" i="15"/>
  <c r="L352" i="15"/>
  <c r="K352" i="15"/>
  <c r="J352" i="15"/>
  <c r="I352" i="15"/>
  <c r="H352" i="15"/>
  <c r="G352" i="15"/>
  <c r="F352" i="15"/>
  <c r="E352" i="15"/>
  <c r="D352" i="15"/>
  <c r="C352" i="15"/>
  <c r="B352" i="15"/>
  <c r="L351" i="15"/>
  <c r="K351" i="15"/>
  <c r="J351" i="15"/>
  <c r="I351" i="15"/>
  <c r="H351" i="15"/>
  <c r="G351" i="15"/>
  <c r="F351" i="15"/>
  <c r="E351" i="15"/>
  <c r="D351" i="15"/>
  <c r="C351" i="15"/>
  <c r="B351" i="15"/>
  <c r="L350" i="15"/>
  <c r="K350" i="15"/>
  <c r="J350" i="15"/>
  <c r="I350" i="15"/>
  <c r="H350" i="15"/>
  <c r="G350" i="15"/>
  <c r="F350" i="15"/>
  <c r="E350" i="15"/>
  <c r="D350" i="15"/>
  <c r="C350" i="15"/>
  <c r="B350" i="15"/>
  <c r="L349" i="15"/>
  <c r="K349" i="15"/>
  <c r="J349" i="15"/>
  <c r="I349" i="15"/>
  <c r="H349" i="15"/>
  <c r="G349" i="15"/>
  <c r="F349" i="15"/>
  <c r="E349" i="15"/>
  <c r="D349" i="15"/>
  <c r="C349" i="15"/>
  <c r="B349" i="15"/>
  <c r="L348" i="15"/>
  <c r="K348" i="15"/>
  <c r="J348" i="15"/>
  <c r="I348" i="15"/>
  <c r="H348" i="15"/>
  <c r="G348" i="15"/>
  <c r="F348" i="15"/>
  <c r="E348" i="15"/>
  <c r="D348" i="15"/>
  <c r="C348" i="15"/>
  <c r="B348" i="15"/>
  <c r="L347" i="15"/>
  <c r="K347" i="15"/>
  <c r="J347" i="15"/>
  <c r="I347" i="15"/>
  <c r="H347" i="15"/>
  <c r="G347" i="15"/>
  <c r="F347" i="15"/>
  <c r="E347" i="15"/>
  <c r="D347" i="15"/>
  <c r="C347" i="15"/>
  <c r="B347" i="15"/>
  <c r="L346" i="15"/>
  <c r="K346" i="15"/>
  <c r="J346" i="15"/>
  <c r="I346" i="15"/>
  <c r="H346" i="15"/>
  <c r="G346" i="15"/>
  <c r="F346" i="15"/>
  <c r="E346" i="15"/>
  <c r="D346" i="15"/>
  <c r="C346" i="15"/>
  <c r="B346" i="15"/>
  <c r="L345" i="15"/>
  <c r="K345" i="15"/>
  <c r="J345" i="15"/>
  <c r="I345" i="15"/>
  <c r="H345" i="15"/>
  <c r="G345" i="15"/>
  <c r="F345" i="15"/>
  <c r="E345" i="15"/>
  <c r="D345" i="15"/>
  <c r="C345" i="15"/>
  <c r="B345" i="15"/>
  <c r="B339" i="15"/>
  <c r="B338" i="15"/>
  <c r="B337" i="15"/>
  <c r="B336" i="15"/>
  <c r="B335" i="15"/>
  <c r="B334" i="15"/>
  <c r="B333" i="15"/>
  <c r="B332" i="15"/>
  <c r="B331" i="15"/>
  <c r="B330" i="15"/>
  <c r="B329" i="15"/>
  <c r="B328" i="15"/>
  <c r="B327" i="15"/>
  <c r="B326" i="15"/>
  <c r="B325" i="15"/>
  <c r="B324" i="15"/>
  <c r="B323" i="15"/>
  <c r="B322" i="15"/>
  <c r="B321" i="15"/>
  <c r="B320" i="15"/>
  <c r="B319" i="15"/>
  <c r="B318" i="15"/>
  <c r="B317" i="15"/>
  <c r="B316" i="15"/>
  <c r="B315" i="15"/>
  <c r="B314" i="15"/>
  <c r="B313" i="15"/>
  <c r="B312" i="15"/>
  <c r="B311" i="15"/>
  <c r="B310" i="15"/>
  <c r="B309" i="15"/>
  <c r="B308" i="15"/>
  <c r="B307" i="15"/>
  <c r="B306" i="15"/>
  <c r="B305" i="15"/>
  <c r="B304" i="15"/>
  <c r="B303" i="15"/>
  <c r="B302" i="15"/>
  <c r="B301" i="15"/>
  <c r="B300" i="15"/>
  <c r="B299" i="15"/>
  <c r="B298" i="15"/>
  <c r="B297" i="15"/>
  <c r="B296" i="15"/>
  <c r="L339" i="15"/>
  <c r="K339" i="15"/>
  <c r="J339" i="15"/>
  <c r="I339" i="15"/>
  <c r="H339" i="15"/>
  <c r="G339" i="15"/>
  <c r="F339" i="15"/>
  <c r="E339" i="15"/>
  <c r="D339" i="15"/>
  <c r="C339" i="15"/>
  <c r="L338" i="15"/>
  <c r="K338" i="15"/>
  <c r="J338" i="15"/>
  <c r="I338" i="15"/>
  <c r="H338" i="15"/>
  <c r="G338" i="15"/>
  <c r="F338" i="15"/>
  <c r="E338" i="15"/>
  <c r="D338" i="15"/>
  <c r="C338" i="15"/>
  <c r="L337" i="15"/>
  <c r="K337" i="15"/>
  <c r="J337" i="15"/>
  <c r="I337" i="15"/>
  <c r="H337" i="15"/>
  <c r="G337" i="15"/>
  <c r="F337" i="15"/>
  <c r="E337" i="15"/>
  <c r="D337" i="15"/>
  <c r="C337" i="15"/>
  <c r="L336" i="15"/>
  <c r="K336" i="15"/>
  <c r="J336" i="15"/>
  <c r="I336" i="15"/>
  <c r="H336" i="15"/>
  <c r="G336" i="15"/>
  <c r="F336" i="15"/>
  <c r="E336" i="15"/>
  <c r="D336" i="15"/>
  <c r="C336" i="15"/>
  <c r="L335" i="15"/>
  <c r="K335" i="15"/>
  <c r="J335" i="15"/>
  <c r="I335" i="15"/>
  <c r="H335" i="15"/>
  <c r="G335" i="15"/>
  <c r="F335" i="15"/>
  <c r="E335" i="15"/>
  <c r="D335" i="15"/>
  <c r="C335" i="15"/>
  <c r="L334" i="15"/>
  <c r="K334" i="15"/>
  <c r="J334" i="15"/>
  <c r="I334" i="15"/>
  <c r="H334" i="15"/>
  <c r="G334" i="15"/>
  <c r="F334" i="15"/>
  <c r="E334" i="15"/>
  <c r="D334" i="15"/>
  <c r="C334" i="15"/>
  <c r="L333" i="15"/>
  <c r="K333" i="15"/>
  <c r="J333" i="15"/>
  <c r="I333" i="15"/>
  <c r="H333" i="15"/>
  <c r="G333" i="15"/>
  <c r="F333" i="15"/>
  <c r="E333" i="15"/>
  <c r="D333" i="15"/>
  <c r="C333" i="15"/>
  <c r="L332" i="15"/>
  <c r="K332" i="15"/>
  <c r="J332" i="15"/>
  <c r="I332" i="15"/>
  <c r="H332" i="15"/>
  <c r="G332" i="15"/>
  <c r="F332" i="15"/>
  <c r="E332" i="15"/>
  <c r="D332" i="15"/>
  <c r="C332" i="15"/>
  <c r="L331" i="15"/>
  <c r="K331" i="15"/>
  <c r="J331" i="15"/>
  <c r="I331" i="15"/>
  <c r="H331" i="15"/>
  <c r="G331" i="15"/>
  <c r="F331" i="15"/>
  <c r="E331" i="15"/>
  <c r="D331" i="15"/>
  <c r="C331" i="15"/>
  <c r="L330" i="15"/>
  <c r="K330" i="15"/>
  <c r="J330" i="15"/>
  <c r="I330" i="15"/>
  <c r="H330" i="15"/>
  <c r="G330" i="15"/>
  <c r="F330" i="15"/>
  <c r="E330" i="15"/>
  <c r="D330" i="15"/>
  <c r="C330" i="15"/>
  <c r="L329" i="15"/>
  <c r="K329" i="15"/>
  <c r="J329" i="15"/>
  <c r="I329" i="15"/>
  <c r="H329" i="15"/>
  <c r="G329" i="15"/>
  <c r="F329" i="15"/>
  <c r="E329" i="15"/>
  <c r="D329" i="15"/>
  <c r="C329" i="15"/>
  <c r="L328" i="15"/>
  <c r="K328" i="15"/>
  <c r="J328" i="15"/>
  <c r="I328" i="15"/>
  <c r="H328" i="15"/>
  <c r="G328" i="15"/>
  <c r="F328" i="15"/>
  <c r="E328" i="15"/>
  <c r="D328" i="15"/>
  <c r="C328" i="15"/>
  <c r="L327" i="15"/>
  <c r="K327" i="15"/>
  <c r="J327" i="15"/>
  <c r="I327" i="15"/>
  <c r="H327" i="15"/>
  <c r="G327" i="15"/>
  <c r="F327" i="15"/>
  <c r="E327" i="15"/>
  <c r="D327" i="15"/>
  <c r="C327" i="15"/>
  <c r="L326" i="15"/>
  <c r="K326" i="15"/>
  <c r="J326" i="15"/>
  <c r="I326" i="15"/>
  <c r="H326" i="15"/>
  <c r="G326" i="15"/>
  <c r="F326" i="15"/>
  <c r="E326" i="15"/>
  <c r="D326" i="15"/>
  <c r="C326" i="15"/>
  <c r="L325" i="15"/>
  <c r="K325" i="15"/>
  <c r="J325" i="15"/>
  <c r="I325" i="15"/>
  <c r="H325" i="15"/>
  <c r="G325" i="15"/>
  <c r="F325" i="15"/>
  <c r="E325" i="15"/>
  <c r="D325" i="15"/>
  <c r="C325" i="15"/>
  <c r="L324" i="15"/>
  <c r="K324" i="15"/>
  <c r="J324" i="15"/>
  <c r="I324" i="15"/>
  <c r="H324" i="15"/>
  <c r="G324" i="15"/>
  <c r="F324" i="15"/>
  <c r="E324" i="15"/>
  <c r="D324" i="15"/>
  <c r="C324" i="15"/>
  <c r="L323" i="15"/>
  <c r="K323" i="15"/>
  <c r="J323" i="15"/>
  <c r="I323" i="15"/>
  <c r="H323" i="15"/>
  <c r="G323" i="15"/>
  <c r="F323" i="15"/>
  <c r="E323" i="15"/>
  <c r="D323" i="15"/>
  <c r="C323" i="15"/>
  <c r="L322" i="15"/>
  <c r="K322" i="15"/>
  <c r="J322" i="15"/>
  <c r="I322" i="15"/>
  <c r="H322" i="15"/>
  <c r="G322" i="15"/>
  <c r="F322" i="15"/>
  <c r="E322" i="15"/>
  <c r="D322" i="15"/>
  <c r="C322" i="15"/>
  <c r="L321" i="15"/>
  <c r="K321" i="15"/>
  <c r="J321" i="15"/>
  <c r="I321" i="15"/>
  <c r="H321" i="15"/>
  <c r="G321" i="15"/>
  <c r="F321" i="15"/>
  <c r="E321" i="15"/>
  <c r="D321" i="15"/>
  <c r="C321" i="15"/>
  <c r="L320" i="15"/>
  <c r="K320" i="15"/>
  <c r="J320" i="15"/>
  <c r="I320" i="15"/>
  <c r="H320" i="15"/>
  <c r="G320" i="15"/>
  <c r="F320" i="15"/>
  <c r="E320" i="15"/>
  <c r="D320" i="15"/>
  <c r="C320" i="15"/>
  <c r="L319" i="15"/>
  <c r="K319" i="15"/>
  <c r="J319" i="15"/>
  <c r="I319" i="15"/>
  <c r="H319" i="15"/>
  <c r="G319" i="15"/>
  <c r="F319" i="15"/>
  <c r="E319" i="15"/>
  <c r="D319" i="15"/>
  <c r="C319" i="15"/>
  <c r="L318" i="15"/>
  <c r="K318" i="15"/>
  <c r="J318" i="15"/>
  <c r="I318" i="15"/>
  <c r="H318" i="15"/>
  <c r="G318" i="15"/>
  <c r="F318" i="15"/>
  <c r="E318" i="15"/>
  <c r="D318" i="15"/>
  <c r="C318" i="15"/>
  <c r="L317" i="15"/>
  <c r="K317" i="15"/>
  <c r="J317" i="15"/>
  <c r="I317" i="15"/>
  <c r="H317" i="15"/>
  <c r="G317" i="15"/>
  <c r="F317" i="15"/>
  <c r="E317" i="15"/>
  <c r="D317" i="15"/>
  <c r="C317" i="15"/>
  <c r="L316" i="15"/>
  <c r="K316" i="15"/>
  <c r="J316" i="15"/>
  <c r="I316" i="15"/>
  <c r="H316" i="15"/>
  <c r="G316" i="15"/>
  <c r="F316" i="15"/>
  <c r="E316" i="15"/>
  <c r="D316" i="15"/>
  <c r="C316" i="15"/>
  <c r="L315" i="15"/>
  <c r="K315" i="15"/>
  <c r="J315" i="15"/>
  <c r="I315" i="15"/>
  <c r="H315" i="15"/>
  <c r="G315" i="15"/>
  <c r="F315" i="15"/>
  <c r="E315" i="15"/>
  <c r="D315" i="15"/>
  <c r="C315" i="15"/>
  <c r="L314" i="15"/>
  <c r="K314" i="15"/>
  <c r="J314" i="15"/>
  <c r="I314" i="15"/>
  <c r="H314" i="15"/>
  <c r="G314" i="15"/>
  <c r="F314" i="15"/>
  <c r="E314" i="15"/>
  <c r="D314" i="15"/>
  <c r="C314" i="15"/>
  <c r="L313" i="15"/>
  <c r="K313" i="15"/>
  <c r="J313" i="15"/>
  <c r="I313" i="15"/>
  <c r="H313" i="15"/>
  <c r="G313" i="15"/>
  <c r="F313" i="15"/>
  <c r="E313" i="15"/>
  <c r="D313" i="15"/>
  <c r="C313" i="15"/>
  <c r="L312" i="15"/>
  <c r="K312" i="15"/>
  <c r="J312" i="15"/>
  <c r="I312" i="15"/>
  <c r="H312" i="15"/>
  <c r="G312" i="15"/>
  <c r="F312" i="15"/>
  <c r="E312" i="15"/>
  <c r="D312" i="15"/>
  <c r="C312" i="15"/>
  <c r="L311" i="15"/>
  <c r="K311" i="15"/>
  <c r="J311" i="15"/>
  <c r="I311" i="15"/>
  <c r="H311" i="15"/>
  <c r="G311" i="15"/>
  <c r="F311" i="15"/>
  <c r="E311" i="15"/>
  <c r="D311" i="15"/>
  <c r="C311" i="15"/>
  <c r="L310" i="15"/>
  <c r="K310" i="15"/>
  <c r="J310" i="15"/>
  <c r="I310" i="15"/>
  <c r="H310" i="15"/>
  <c r="G310" i="15"/>
  <c r="F310" i="15"/>
  <c r="E310" i="15"/>
  <c r="D310" i="15"/>
  <c r="C310" i="15"/>
  <c r="L309" i="15"/>
  <c r="K309" i="15"/>
  <c r="J309" i="15"/>
  <c r="I309" i="15"/>
  <c r="H309" i="15"/>
  <c r="G309" i="15"/>
  <c r="F309" i="15"/>
  <c r="E309" i="15"/>
  <c r="D309" i="15"/>
  <c r="C309" i="15"/>
  <c r="L308" i="15"/>
  <c r="K308" i="15"/>
  <c r="J308" i="15"/>
  <c r="I308" i="15"/>
  <c r="H308" i="15"/>
  <c r="G308" i="15"/>
  <c r="F308" i="15"/>
  <c r="E308" i="15"/>
  <c r="D308" i="15"/>
  <c r="C308" i="15"/>
  <c r="L307" i="15"/>
  <c r="K307" i="15"/>
  <c r="J307" i="15"/>
  <c r="I307" i="15"/>
  <c r="H307" i="15"/>
  <c r="G307" i="15"/>
  <c r="F307" i="15"/>
  <c r="E307" i="15"/>
  <c r="D307" i="15"/>
  <c r="C307" i="15"/>
  <c r="L306" i="15"/>
  <c r="K306" i="15"/>
  <c r="J306" i="15"/>
  <c r="I306" i="15"/>
  <c r="H306" i="15"/>
  <c r="G306" i="15"/>
  <c r="F306" i="15"/>
  <c r="E306" i="15"/>
  <c r="D306" i="15"/>
  <c r="C306" i="15"/>
  <c r="L305" i="15"/>
  <c r="K305" i="15"/>
  <c r="J305" i="15"/>
  <c r="I305" i="15"/>
  <c r="H305" i="15"/>
  <c r="G305" i="15"/>
  <c r="F305" i="15"/>
  <c r="E305" i="15"/>
  <c r="D305" i="15"/>
  <c r="C305" i="15"/>
  <c r="L304" i="15"/>
  <c r="K304" i="15"/>
  <c r="J304" i="15"/>
  <c r="I304" i="15"/>
  <c r="H304" i="15"/>
  <c r="G304" i="15"/>
  <c r="F304" i="15"/>
  <c r="E304" i="15"/>
  <c r="D304" i="15"/>
  <c r="C304" i="15"/>
  <c r="L303" i="15"/>
  <c r="K303" i="15"/>
  <c r="J303" i="15"/>
  <c r="I303" i="15"/>
  <c r="H303" i="15"/>
  <c r="G303" i="15"/>
  <c r="F303" i="15"/>
  <c r="E303" i="15"/>
  <c r="D303" i="15"/>
  <c r="C303" i="15"/>
  <c r="L302" i="15"/>
  <c r="K302" i="15"/>
  <c r="J302" i="15"/>
  <c r="I302" i="15"/>
  <c r="H302" i="15"/>
  <c r="G302" i="15"/>
  <c r="F302" i="15"/>
  <c r="E302" i="15"/>
  <c r="D302" i="15"/>
  <c r="C302" i="15"/>
  <c r="L301" i="15"/>
  <c r="K301" i="15"/>
  <c r="J301" i="15"/>
  <c r="I301" i="15"/>
  <c r="H301" i="15"/>
  <c r="G301" i="15"/>
  <c r="F301" i="15"/>
  <c r="E301" i="15"/>
  <c r="D301" i="15"/>
  <c r="C301" i="15"/>
  <c r="L300" i="15"/>
  <c r="K300" i="15"/>
  <c r="J300" i="15"/>
  <c r="I300" i="15"/>
  <c r="H300" i="15"/>
  <c r="G300" i="15"/>
  <c r="F300" i="15"/>
  <c r="E300" i="15"/>
  <c r="D300" i="15"/>
  <c r="C300" i="15"/>
  <c r="L299" i="15"/>
  <c r="K299" i="15"/>
  <c r="J299" i="15"/>
  <c r="I299" i="15"/>
  <c r="H299" i="15"/>
  <c r="G299" i="15"/>
  <c r="F299" i="15"/>
  <c r="E299" i="15"/>
  <c r="D299" i="15"/>
  <c r="C299" i="15"/>
  <c r="L298" i="15"/>
  <c r="K298" i="15"/>
  <c r="J298" i="15"/>
  <c r="I298" i="15"/>
  <c r="H298" i="15"/>
  <c r="G298" i="15"/>
  <c r="F298" i="15"/>
  <c r="E298" i="15"/>
  <c r="D298" i="15"/>
  <c r="C298" i="15"/>
  <c r="L297" i="15"/>
  <c r="K297" i="15"/>
  <c r="J297" i="15"/>
  <c r="I297" i="15"/>
  <c r="H297" i="15"/>
  <c r="G297" i="15"/>
  <c r="F297" i="15"/>
  <c r="E297" i="15"/>
  <c r="D297" i="15"/>
  <c r="C297" i="15"/>
  <c r="L296" i="15"/>
  <c r="K296" i="15"/>
  <c r="J296" i="15"/>
  <c r="I296" i="15"/>
  <c r="H296" i="15"/>
  <c r="G296" i="15"/>
  <c r="F296" i="15"/>
  <c r="E296" i="15"/>
  <c r="D296" i="15"/>
  <c r="C296" i="15"/>
  <c r="M319" i="14"/>
  <c r="M354" i="15" s="1"/>
  <c r="M320" i="14"/>
  <c r="M355" i="15" s="1"/>
  <c r="M321" i="14"/>
  <c r="M356" i="15" s="1"/>
  <c r="M322" i="14"/>
  <c r="M357" i="15" s="1"/>
  <c r="M323" i="14"/>
  <c r="M358" i="15" s="1"/>
  <c r="M324" i="14"/>
  <c r="M359" i="15" s="1"/>
  <c r="M325" i="14"/>
  <c r="M360" i="15" s="1"/>
  <c r="M326" i="14"/>
  <c r="M361" i="15" s="1"/>
  <c r="M327" i="14"/>
  <c r="M362" i="15" s="1"/>
  <c r="M328" i="14"/>
  <c r="M363" i="15" s="1"/>
  <c r="M329" i="14"/>
  <c r="M364" i="15" s="1"/>
  <c r="M330" i="14"/>
  <c r="M365" i="15" s="1"/>
  <c r="M331" i="14"/>
  <c r="M366" i="15" s="1"/>
  <c r="M332" i="14"/>
  <c r="M367" i="15" s="1"/>
  <c r="M333" i="14"/>
  <c r="M368" i="15" s="1"/>
  <c r="M334" i="14"/>
  <c r="M369" i="15" s="1"/>
  <c r="M335" i="14"/>
  <c r="M336" i="14"/>
  <c r="M371" i="15" s="1"/>
  <c r="M337" i="14"/>
  <c r="M372" i="15" s="1"/>
  <c r="M338" i="14"/>
  <c r="M373" i="15" s="1"/>
  <c r="M339" i="14"/>
  <c r="M374" i="15" s="1"/>
  <c r="M340" i="14"/>
  <c r="M375" i="15" s="1"/>
  <c r="M341" i="14"/>
  <c r="M376" i="15" s="1"/>
  <c r="M342" i="14"/>
  <c r="M377" i="15" s="1"/>
  <c r="M343" i="14"/>
  <c r="M378" i="15" s="1"/>
  <c r="M344" i="14"/>
  <c r="M379" i="15" s="1"/>
  <c r="M345" i="14"/>
  <c r="M380" i="15" s="1"/>
  <c r="M346" i="14"/>
  <c r="M381" i="15" s="1"/>
  <c r="M347" i="14"/>
  <c r="M382" i="15" s="1"/>
  <c r="M348" i="14"/>
  <c r="M383" i="15" s="1"/>
  <c r="M349" i="14"/>
  <c r="M384" i="15" s="1"/>
  <c r="M350" i="14"/>
  <c r="M385" i="15" s="1"/>
  <c r="M351" i="14"/>
  <c r="M386" i="15" s="1"/>
  <c r="M352" i="14"/>
  <c r="M387" i="15" s="1"/>
  <c r="M353" i="14"/>
  <c r="M388" i="15" s="1"/>
  <c r="M354" i="14"/>
  <c r="M394" i="15" s="1"/>
  <c r="M355" i="14"/>
  <c r="M395" i="15" s="1"/>
  <c r="M356" i="14"/>
  <c r="M396" i="15" s="1"/>
  <c r="M357" i="14"/>
  <c r="M397" i="15" s="1"/>
  <c r="M358" i="14"/>
  <c r="M398" i="15" s="1"/>
  <c r="M359" i="14"/>
  <c r="M399" i="15" s="1"/>
  <c r="M360" i="14"/>
  <c r="M400" i="15" s="1"/>
  <c r="M361" i="14"/>
  <c r="M401" i="15" s="1"/>
  <c r="M362" i="14"/>
  <c r="M402" i="15" s="1"/>
  <c r="M363" i="14"/>
  <c r="M403" i="15" s="1"/>
  <c r="M364" i="14"/>
  <c r="M404" i="15" s="1"/>
  <c r="M365" i="14"/>
  <c r="M405" i="15" s="1"/>
  <c r="M366" i="14"/>
  <c r="M406" i="15" s="1"/>
  <c r="M367" i="14"/>
  <c r="M407" i="15" s="1"/>
  <c r="M368" i="14"/>
  <c r="M408" i="15" s="1"/>
  <c r="M369" i="14"/>
  <c r="M409" i="15" s="1"/>
  <c r="M370" i="14"/>
  <c r="M410" i="15" s="1"/>
  <c r="M371" i="14"/>
  <c r="M411" i="15" s="1"/>
  <c r="M372" i="14"/>
  <c r="M412" i="15" s="1"/>
  <c r="M373" i="14"/>
  <c r="M413" i="15" s="1"/>
  <c r="M374" i="14"/>
  <c r="M414" i="15" s="1"/>
  <c r="M375" i="14"/>
  <c r="M415" i="15" s="1"/>
  <c r="M376" i="14"/>
  <c r="M416" i="15" s="1"/>
  <c r="M377" i="14"/>
  <c r="M417" i="15" s="1"/>
  <c r="M378" i="14"/>
  <c r="M418" i="15" s="1"/>
  <c r="M379" i="14"/>
  <c r="M419" i="15" s="1"/>
  <c r="M380" i="14"/>
  <c r="M420" i="15" s="1"/>
  <c r="M381" i="14"/>
  <c r="M421" i="15" s="1"/>
  <c r="M382" i="14"/>
  <c r="M422" i="15" s="1"/>
  <c r="M383" i="14"/>
  <c r="M423" i="15" s="1"/>
  <c r="M384" i="14"/>
  <c r="M424" i="15" s="1"/>
  <c r="M385" i="14"/>
  <c r="M425" i="15" s="1"/>
  <c r="M386" i="14"/>
  <c r="M426" i="15" s="1"/>
  <c r="M387" i="14"/>
  <c r="M427" i="15" s="1"/>
  <c r="M388" i="14"/>
  <c r="M428" i="15" s="1"/>
  <c r="M389" i="14"/>
  <c r="M429" i="15" s="1"/>
  <c r="M390" i="14"/>
  <c r="M430" i="15" s="1"/>
  <c r="M391" i="14"/>
  <c r="M431" i="15" s="1"/>
  <c r="M392" i="14"/>
  <c r="M432" i="15" s="1"/>
  <c r="M393" i="14"/>
  <c r="M433" i="15" s="1"/>
  <c r="M394" i="14"/>
  <c r="M434" i="15" s="1"/>
  <c r="M395" i="14"/>
  <c r="M435" i="15" s="1"/>
  <c r="M396" i="14"/>
  <c r="M436" i="15" s="1"/>
  <c r="M397" i="14"/>
  <c r="M437" i="15" s="1"/>
  <c r="M398" i="14"/>
  <c r="M443" i="15" s="1"/>
  <c r="M399" i="14"/>
  <c r="M444" i="15" s="1"/>
  <c r="M400" i="14"/>
  <c r="M445" i="15" s="1"/>
  <c r="M401" i="14"/>
  <c r="M446" i="15" s="1"/>
  <c r="M402" i="14"/>
  <c r="M447" i="15" s="1"/>
  <c r="M403" i="14"/>
  <c r="M448" i="15" s="1"/>
  <c r="M404" i="14"/>
  <c r="M449" i="15" s="1"/>
  <c r="M405" i="14"/>
  <c r="M450" i="15" s="1"/>
  <c r="M406" i="14"/>
  <c r="M451" i="15" s="1"/>
  <c r="M407" i="14"/>
  <c r="M452" i="15" s="1"/>
  <c r="M408" i="14"/>
  <c r="M453" i="15" s="1"/>
  <c r="M409" i="14"/>
  <c r="M454" i="15" s="1"/>
  <c r="M410" i="14"/>
  <c r="M455" i="15" s="1"/>
  <c r="M308" i="14"/>
  <c r="M338" i="15" s="1"/>
  <c r="M309" i="14"/>
  <c r="M339" i="15" s="1"/>
  <c r="M310" i="14"/>
  <c r="M345" i="15" s="1"/>
  <c r="M311" i="14"/>
  <c r="M346" i="15" s="1"/>
  <c r="M312" i="14"/>
  <c r="M347" i="15" s="1"/>
  <c r="M313" i="14"/>
  <c r="M348" i="15" s="1"/>
  <c r="M314" i="14"/>
  <c r="M349" i="15" s="1"/>
  <c r="M315" i="14"/>
  <c r="M350" i="15" s="1"/>
  <c r="M316" i="14"/>
  <c r="M351" i="15" s="1"/>
  <c r="M317" i="14"/>
  <c r="M352" i="15" s="1"/>
  <c r="M318" i="14"/>
  <c r="M353" i="15" s="1"/>
  <c r="M252" i="14"/>
  <c r="M253" i="14"/>
  <c r="M254" i="14"/>
  <c r="M255" i="14"/>
  <c r="M256" i="14"/>
  <c r="M257" i="14"/>
  <c r="M258" i="14"/>
  <c r="M259" i="14"/>
  <c r="M260" i="14"/>
  <c r="M261" i="14"/>
  <c r="M262" i="14"/>
  <c r="M287" i="15" s="1"/>
  <c r="M263" i="14"/>
  <c r="M288" i="15" s="1"/>
  <c r="M264" i="14"/>
  <c r="M265" i="14"/>
  <c r="M290" i="15" s="1"/>
  <c r="M266" i="14"/>
  <c r="M296" i="15" s="1"/>
  <c r="M232" i="14"/>
  <c r="M233" i="14"/>
  <c r="M234" i="14"/>
  <c r="M235" i="14"/>
  <c r="M236" i="14"/>
  <c r="M237" i="14"/>
  <c r="M238" i="14"/>
  <c r="M239" i="14"/>
  <c r="M240" i="14"/>
  <c r="M241" i="14"/>
  <c r="M242" i="14"/>
  <c r="M243" i="14"/>
  <c r="M244" i="14"/>
  <c r="M245" i="14"/>
  <c r="M246" i="14"/>
  <c r="M247" i="14"/>
  <c r="M248" i="14"/>
  <c r="M249" i="14"/>
  <c r="M250" i="14"/>
  <c r="M251" i="14"/>
  <c r="A374" i="14"/>
  <c r="A375" i="14"/>
  <c r="A376" i="14" s="1"/>
  <c r="A377" i="14" s="1"/>
  <c r="A378" i="14" s="1"/>
  <c r="A379" i="14" s="1"/>
  <c r="A380" i="14" s="1"/>
  <c r="A381" i="14" s="1"/>
  <c r="A382" i="14" s="1"/>
  <c r="A383" i="14" s="1"/>
  <c r="A384" i="14" s="1"/>
  <c r="A385" i="14" s="1"/>
  <c r="A386" i="14" s="1"/>
  <c r="A387" i="14" s="1"/>
  <c r="A388" i="14" s="1"/>
  <c r="A389" i="14" s="1"/>
  <c r="A390" i="14" s="1"/>
  <c r="A391" i="14" s="1"/>
  <c r="A392" i="14" s="1"/>
  <c r="A393" i="14" s="1"/>
  <c r="A394" i="14" s="1"/>
  <c r="A395" i="14" s="1"/>
  <c r="A396" i="14" s="1"/>
  <c r="A397" i="14" s="1"/>
  <c r="A398" i="14" s="1"/>
  <c r="A399" i="14" s="1"/>
  <c r="A400" i="14" s="1"/>
  <c r="A401" i="14" s="1"/>
  <c r="A402" i="14" s="1"/>
  <c r="A403" i="14" s="1"/>
  <c r="A404" i="14" s="1"/>
  <c r="A405" i="14" s="1"/>
  <c r="A406" i="14" s="1"/>
  <c r="A407" i="14" s="1"/>
  <c r="A408" i="14" s="1"/>
  <c r="A409" i="14" s="1"/>
  <c r="A410" i="14" s="1"/>
  <c r="A396" i="15"/>
  <c r="A397" i="15" s="1"/>
  <c r="A398" i="15" s="1"/>
  <c r="A399" i="15" s="1"/>
  <c r="A400" i="15" s="1"/>
  <c r="A401" i="15" s="1"/>
  <c r="A402" i="15" s="1"/>
  <c r="A403" i="15" s="1"/>
  <c r="A404" i="15" s="1"/>
  <c r="A405" i="15" s="1"/>
  <c r="A406" i="15" s="1"/>
  <c r="A407" i="15" s="1"/>
  <c r="A408" i="15" s="1"/>
  <c r="A409" i="15" s="1"/>
  <c r="A410" i="15" s="1"/>
  <c r="A411" i="15" s="1"/>
  <c r="A412" i="15" s="1"/>
  <c r="A413" i="15" s="1"/>
  <c r="A414" i="15" s="1"/>
  <c r="A415" i="15" s="1"/>
  <c r="A416" i="15" s="1"/>
  <c r="A417" i="15" s="1"/>
  <c r="A418" i="15" s="1"/>
  <c r="A419" i="15" s="1"/>
  <c r="A420" i="15" s="1"/>
  <c r="A421" i="15" s="1"/>
  <c r="A422" i="15" s="1"/>
  <c r="A423" i="15" s="1"/>
  <c r="A424" i="15" s="1"/>
  <c r="A425" i="15" s="1"/>
  <c r="A426" i="15" s="1"/>
  <c r="A427" i="15" s="1"/>
  <c r="A428" i="15" s="1"/>
  <c r="A429" i="15" s="1"/>
  <c r="A430" i="15" s="1"/>
  <c r="A431" i="15" s="1"/>
  <c r="A432" i="15" s="1"/>
  <c r="A433" i="15" s="1"/>
  <c r="A434" i="15" s="1"/>
  <c r="A435" i="15" s="1"/>
  <c r="A436" i="15" s="1"/>
  <c r="A437" i="15" s="1"/>
  <c r="A395" i="15"/>
  <c r="A394" i="15"/>
  <c r="A345" i="15"/>
  <c r="A346" i="15" s="1"/>
  <c r="A347" i="15" s="1"/>
  <c r="A348" i="15" s="1"/>
  <c r="A349" i="15" s="1"/>
  <c r="A350" i="15" s="1"/>
  <c r="A351" i="15" s="1"/>
  <c r="A352" i="15" s="1"/>
  <c r="A353" i="15" s="1"/>
  <c r="A354" i="15" s="1"/>
  <c r="A355" i="15" s="1"/>
  <c r="A356" i="15" s="1"/>
  <c r="A357" i="15" s="1"/>
  <c r="A358" i="15" s="1"/>
  <c r="A359" i="15" s="1"/>
  <c r="A360" i="15" s="1"/>
  <c r="A361" i="15" s="1"/>
  <c r="A362" i="15" s="1"/>
  <c r="A363" i="15" s="1"/>
  <c r="A364" i="15" s="1"/>
  <c r="A365" i="15" s="1"/>
  <c r="A366" i="15" s="1"/>
  <c r="A367" i="15" s="1"/>
  <c r="A368" i="15" s="1"/>
  <c r="A369" i="15" s="1"/>
  <c r="A370" i="15" s="1"/>
  <c r="A371" i="15" s="1"/>
  <c r="A372" i="15" s="1"/>
  <c r="A373" i="15" s="1"/>
  <c r="A374" i="15" s="1"/>
  <c r="A375" i="15" s="1"/>
  <c r="A376" i="15" s="1"/>
  <c r="A377" i="15" s="1"/>
  <c r="A378" i="15" s="1"/>
  <c r="A379" i="15" s="1"/>
  <c r="A380" i="15" s="1"/>
  <c r="A381" i="15" s="1"/>
  <c r="A382" i="15" s="1"/>
  <c r="A383" i="15" s="1"/>
  <c r="A384" i="15" s="1"/>
  <c r="A385" i="15" s="1"/>
  <c r="A386" i="15" s="1"/>
  <c r="A387" i="15" s="1"/>
  <c r="A388" i="15" s="1"/>
  <c r="A296" i="15"/>
  <c r="A297" i="15" s="1"/>
  <c r="A298" i="15" s="1"/>
  <c r="A299" i="15" s="1"/>
  <c r="A300" i="15" s="1"/>
  <c r="A301" i="15" s="1"/>
  <c r="A302" i="15" s="1"/>
  <c r="A303" i="15" s="1"/>
  <c r="A304" i="15" s="1"/>
  <c r="A305" i="15" s="1"/>
  <c r="A306" i="15" s="1"/>
  <c r="A307" i="15" s="1"/>
  <c r="A308" i="15" s="1"/>
  <c r="A309" i="15" s="1"/>
  <c r="A310" i="15" s="1"/>
  <c r="A311" i="15" s="1"/>
  <c r="A312" i="15" s="1"/>
  <c r="A313" i="15" s="1"/>
  <c r="A314" i="15" s="1"/>
  <c r="A315" i="15" s="1"/>
  <c r="A316" i="15" s="1"/>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61" i="14"/>
  <c r="A362" i="14" s="1"/>
  <c r="A363" i="14" s="1"/>
  <c r="A364" i="14" s="1"/>
  <c r="A365" i="14" s="1"/>
  <c r="A366" i="14" s="1"/>
  <c r="A367" i="14" s="1"/>
  <c r="A368" i="14" s="1"/>
  <c r="A369" i="14" s="1"/>
  <c r="A370" i="14" s="1"/>
  <c r="A371" i="14" s="1"/>
  <c r="A372" i="14" s="1"/>
  <c r="A373" i="14" s="1"/>
  <c r="M307" i="14"/>
  <c r="M337" i="15" s="1"/>
  <c r="M306" i="14"/>
  <c r="M336" i="15" s="1"/>
  <c r="M305" i="14"/>
  <c r="M335" i="15" s="1"/>
  <c r="M304" i="14"/>
  <c r="M334" i="15" s="1"/>
  <c r="M303" i="14"/>
  <c r="M333" i="15" s="1"/>
  <c r="M302" i="14"/>
  <c r="M332" i="15" s="1"/>
  <c r="M301" i="14"/>
  <c r="M331" i="15" s="1"/>
  <c r="M300" i="14"/>
  <c r="M330" i="15" s="1"/>
  <c r="M299" i="14"/>
  <c r="M329" i="15" s="1"/>
  <c r="M298" i="14"/>
  <c r="M328" i="15" s="1"/>
  <c r="M297" i="14"/>
  <c r="M327" i="15" s="1"/>
  <c r="M296" i="14"/>
  <c r="M326" i="15" s="1"/>
  <c r="M295" i="14"/>
  <c r="M325" i="15" s="1"/>
  <c r="M294" i="14"/>
  <c r="M324" i="15" s="1"/>
  <c r="M293" i="14"/>
  <c r="M323" i="15" s="1"/>
  <c r="M292" i="14"/>
  <c r="M322" i="15" s="1"/>
  <c r="M291" i="14"/>
  <c r="M321" i="15" s="1"/>
  <c r="M290" i="14"/>
  <c r="M320" i="15" s="1"/>
  <c r="M289" i="14"/>
  <c r="M319" i="15" s="1"/>
  <c r="M288" i="14"/>
  <c r="M318" i="15" s="1"/>
  <c r="M287" i="14"/>
  <c r="M317" i="15" s="1"/>
  <c r="M286" i="14"/>
  <c r="M316" i="15" s="1"/>
  <c r="M285" i="14"/>
  <c r="M315" i="15" s="1"/>
  <c r="M284" i="14"/>
  <c r="M314" i="15" s="1"/>
  <c r="M283" i="14"/>
  <c r="M313" i="15" s="1"/>
  <c r="M282" i="14"/>
  <c r="M312" i="15" s="1"/>
  <c r="M281" i="14"/>
  <c r="M311" i="15" s="1"/>
  <c r="M280" i="14"/>
  <c r="M310" i="15" s="1"/>
  <c r="M279" i="14"/>
  <c r="M309" i="15" s="1"/>
  <c r="M278" i="14"/>
  <c r="M308" i="15" s="1"/>
  <c r="M277" i="14"/>
  <c r="M307" i="15" s="1"/>
  <c r="M276" i="14"/>
  <c r="M306" i="15" s="1"/>
  <c r="M275" i="14"/>
  <c r="M305" i="15" s="1"/>
  <c r="M274" i="14"/>
  <c r="M304" i="15" s="1"/>
  <c r="M273" i="14"/>
  <c r="M303" i="15" s="1"/>
  <c r="M272" i="14"/>
  <c r="M302" i="15" s="1"/>
  <c r="M271" i="14"/>
  <c r="M301" i="15" s="1"/>
  <c r="M270" i="14"/>
  <c r="M300" i="15" s="1"/>
  <c r="M269" i="14"/>
  <c r="M299" i="15" s="1"/>
  <c r="M268" i="14"/>
  <c r="M298" i="15" s="1"/>
  <c r="M267" i="14"/>
  <c r="M297" i="15" s="1"/>
  <c r="M289" i="15"/>
  <c r="A262" i="14"/>
  <c r="A263" i="14" s="1"/>
  <c r="A264" i="14" s="1"/>
  <c r="A265" i="14" s="1"/>
  <c r="A266" i="14" s="1"/>
  <c r="A267" i="14" s="1"/>
  <c r="A268" i="14" s="1"/>
  <c r="A269" i="14" s="1"/>
  <c r="A270" i="14" s="1"/>
  <c r="A271" i="14" s="1"/>
  <c r="A272" i="14" s="1"/>
  <c r="A273" i="14" s="1"/>
  <c r="A274" i="14" s="1"/>
  <c r="A275" i="14" s="1"/>
  <c r="A276" i="14" s="1"/>
  <c r="A277" i="14" s="1"/>
  <c r="A278" i="14" s="1"/>
  <c r="A279" i="14" s="1"/>
  <c r="A280" i="14" s="1"/>
  <c r="A281" i="14" s="1"/>
  <c r="A282" i="14" s="1"/>
  <c r="A283" i="14" s="1"/>
  <c r="A284" i="14" s="1"/>
  <c r="A285" i="14" s="1"/>
  <c r="A286" i="14" s="1"/>
  <c r="A287" i="14" s="1"/>
  <c r="A288" i="14" s="1"/>
  <c r="A289" i="14" s="1"/>
  <c r="A290" i="14" s="1"/>
  <c r="A291" i="14" s="1"/>
  <c r="A292" i="14" s="1"/>
  <c r="A293" i="14" s="1"/>
  <c r="A294" i="14" s="1"/>
  <c r="A295" i="14" s="1"/>
  <c r="A296" i="14" s="1"/>
  <c r="A297" i="14" s="1"/>
  <c r="A298" i="14" s="1"/>
  <c r="A299" i="14" s="1"/>
  <c r="A300" i="14" s="1"/>
  <c r="A301" i="14" s="1"/>
  <c r="A302" i="14" s="1"/>
  <c r="A303" i="14" s="1"/>
  <c r="A304" i="14" s="1"/>
  <c r="A305" i="14" s="1"/>
  <c r="A306" i="14" s="1"/>
  <c r="A307" i="14" s="1"/>
  <c r="A308" i="14" s="1"/>
  <c r="A309" i="14" s="1"/>
  <c r="A310" i="14" s="1"/>
  <c r="A311" i="14" s="1"/>
  <c r="A312" i="14" s="1"/>
  <c r="A313" i="14" s="1"/>
  <c r="A314" i="14" s="1"/>
  <c r="A315" i="14" s="1"/>
  <c r="A316" i="14" s="1"/>
  <c r="A317" i="14" s="1"/>
  <c r="A318" i="14" s="1"/>
  <c r="A319" i="14" s="1"/>
  <c r="A320" i="14" s="1"/>
  <c r="A321" i="14" s="1"/>
  <c r="A322" i="14" s="1"/>
  <c r="A323" i="14" s="1"/>
  <c r="A324" i="14" s="1"/>
  <c r="A325" i="14" s="1"/>
  <c r="A326" i="14" s="1"/>
  <c r="A327" i="14" s="1"/>
  <c r="A328" i="14" s="1"/>
  <c r="A329" i="14" s="1"/>
  <c r="A330" i="14" s="1"/>
  <c r="A331" i="14" s="1"/>
  <c r="A332" i="14" s="1"/>
  <c r="A333" i="14" s="1"/>
  <c r="A334" i="14" s="1"/>
  <c r="A335" i="14" s="1"/>
  <c r="A336" i="14" s="1"/>
  <c r="A337" i="14" s="1"/>
  <c r="A338" i="14" s="1"/>
  <c r="A339" i="14" s="1"/>
  <c r="A340" i="14" s="1"/>
  <c r="A341" i="14" s="1"/>
  <c r="A342" i="14" s="1"/>
  <c r="A343" i="14" s="1"/>
  <c r="A344" i="14" s="1"/>
  <c r="A345" i="14" s="1"/>
  <c r="A346" i="14" s="1"/>
  <c r="A347" i="14" s="1"/>
  <c r="A348" i="14" s="1"/>
  <c r="A349" i="14" s="1"/>
  <c r="A350" i="14" s="1"/>
  <c r="A351" i="14" s="1"/>
  <c r="A352" i="14" s="1"/>
  <c r="A353" i="14" s="1"/>
  <c r="A354" i="14" s="1"/>
  <c r="A355" i="14" s="1"/>
  <c r="A356" i="14" s="1"/>
  <c r="A357" i="14" s="1"/>
  <c r="A358" i="14" s="1"/>
  <c r="A359" i="14" s="1"/>
  <c r="A360" i="14" s="1"/>
  <c r="M286" i="15"/>
  <c r="A261" i="14"/>
  <c r="L290" i="15"/>
  <c r="K290" i="15"/>
  <c r="J290" i="15"/>
  <c r="I290" i="15"/>
  <c r="H290" i="15"/>
  <c r="G290" i="15"/>
  <c r="F290" i="15"/>
  <c r="E290" i="15"/>
  <c r="D290" i="15"/>
  <c r="C290" i="15"/>
  <c r="B290" i="15"/>
  <c r="L289" i="15"/>
  <c r="K289" i="15"/>
  <c r="J289" i="15"/>
  <c r="I289" i="15"/>
  <c r="H289" i="15"/>
  <c r="G289" i="15"/>
  <c r="F289" i="15"/>
  <c r="E289" i="15"/>
  <c r="D289" i="15"/>
  <c r="C289" i="15"/>
  <c r="B289" i="15"/>
  <c r="L288" i="15"/>
  <c r="K288" i="15"/>
  <c r="J288" i="15"/>
  <c r="I288" i="15"/>
  <c r="H288" i="15"/>
  <c r="G288" i="15"/>
  <c r="F288" i="15"/>
  <c r="E288" i="15"/>
  <c r="D288" i="15"/>
  <c r="C288" i="15"/>
  <c r="B288" i="15"/>
  <c r="L287" i="15"/>
  <c r="K287" i="15"/>
  <c r="J287" i="15"/>
  <c r="I287" i="15"/>
  <c r="H287" i="15"/>
  <c r="G287" i="15"/>
  <c r="F287" i="15"/>
  <c r="E287" i="15"/>
  <c r="D287" i="15"/>
  <c r="C287" i="15"/>
  <c r="B287" i="15"/>
  <c r="L286" i="15"/>
  <c r="K286" i="15"/>
  <c r="J286" i="15"/>
  <c r="I286" i="15"/>
  <c r="H286" i="15"/>
  <c r="G286" i="15"/>
  <c r="F286" i="15"/>
  <c r="E286" i="15"/>
  <c r="D286" i="15"/>
  <c r="C286" i="15"/>
  <c r="B286" i="15"/>
  <c r="L285" i="15"/>
  <c r="K285" i="15"/>
  <c r="J285" i="15"/>
  <c r="I285" i="15"/>
  <c r="H285" i="15"/>
  <c r="G285" i="15"/>
  <c r="F285" i="15"/>
  <c r="E285" i="15"/>
  <c r="D285" i="15"/>
  <c r="C285" i="15"/>
  <c r="B285" i="15"/>
  <c r="L284" i="15"/>
  <c r="K284" i="15"/>
  <c r="J284" i="15"/>
  <c r="I284" i="15"/>
  <c r="H284" i="15"/>
  <c r="G284" i="15"/>
  <c r="F284" i="15"/>
  <c r="E284" i="15"/>
  <c r="D284" i="15"/>
  <c r="C284" i="15"/>
  <c r="B284" i="15"/>
  <c r="L283" i="15"/>
  <c r="K283" i="15"/>
  <c r="J283" i="15"/>
  <c r="I283" i="15"/>
  <c r="H283" i="15"/>
  <c r="G283" i="15"/>
  <c r="F283" i="15"/>
  <c r="E283" i="15"/>
  <c r="D283" i="15"/>
  <c r="C283" i="15"/>
  <c r="B283" i="15"/>
  <c r="L282" i="15"/>
  <c r="K282" i="15"/>
  <c r="J282" i="15"/>
  <c r="I282" i="15"/>
  <c r="H282" i="15"/>
  <c r="G282" i="15"/>
  <c r="F282" i="15"/>
  <c r="E282" i="15"/>
  <c r="D282" i="15"/>
  <c r="C282" i="15"/>
  <c r="B282" i="15"/>
  <c r="L281" i="15"/>
  <c r="K281" i="15"/>
  <c r="J281" i="15"/>
  <c r="I281" i="15"/>
  <c r="H281" i="15"/>
  <c r="G281" i="15"/>
  <c r="F281" i="15"/>
  <c r="E281" i="15"/>
  <c r="D281" i="15"/>
  <c r="C281" i="15"/>
  <c r="B281" i="15"/>
  <c r="L280" i="15"/>
  <c r="K280" i="15"/>
  <c r="J280" i="15"/>
  <c r="I280" i="15"/>
  <c r="H280" i="15"/>
  <c r="G280" i="15"/>
  <c r="F280" i="15"/>
  <c r="E280" i="15"/>
  <c r="D280" i="15"/>
  <c r="C280" i="15"/>
  <c r="B280" i="15"/>
  <c r="L279" i="15"/>
  <c r="K279" i="15"/>
  <c r="J279" i="15"/>
  <c r="I279" i="15"/>
  <c r="H279" i="15"/>
  <c r="G279" i="15"/>
  <c r="F279" i="15"/>
  <c r="E279" i="15"/>
  <c r="D279" i="15"/>
  <c r="C279" i="15"/>
  <c r="B279" i="15"/>
  <c r="L278" i="15"/>
  <c r="K278" i="15"/>
  <c r="J278" i="15"/>
  <c r="I278" i="15"/>
  <c r="H278" i="15"/>
  <c r="G278" i="15"/>
  <c r="F278" i="15"/>
  <c r="E278" i="15"/>
  <c r="D278" i="15"/>
  <c r="C278" i="15"/>
  <c r="B278" i="15"/>
  <c r="L277" i="15"/>
  <c r="K277" i="15"/>
  <c r="J277" i="15"/>
  <c r="I277" i="15"/>
  <c r="H277" i="15"/>
  <c r="G277" i="15"/>
  <c r="F277" i="15"/>
  <c r="E277" i="15"/>
  <c r="D277" i="15"/>
  <c r="C277" i="15"/>
  <c r="B277" i="15"/>
  <c r="L276" i="15"/>
  <c r="K276" i="15"/>
  <c r="J276" i="15"/>
  <c r="I276" i="15"/>
  <c r="H276" i="15"/>
  <c r="G276" i="15"/>
  <c r="F276" i="15"/>
  <c r="E276" i="15"/>
  <c r="D276" i="15"/>
  <c r="C276" i="15"/>
  <c r="B276" i="15"/>
  <c r="L275" i="15"/>
  <c r="K275" i="15"/>
  <c r="J275" i="15"/>
  <c r="I275" i="15"/>
  <c r="H275" i="15"/>
  <c r="G275" i="15"/>
  <c r="F275" i="15"/>
  <c r="E275" i="15"/>
  <c r="D275" i="15"/>
  <c r="C275" i="15"/>
  <c r="B275" i="15"/>
  <c r="L274" i="15"/>
  <c r="K274" i="15"/>
  <c r="J274" i="15"/>
  <c r="I274" i="15"/>
  <c r="H274" i="15"/>
  <c r="G274" i="15"/>
  <c r="F274" i="15"/>
  <c r="E274" i="15"/>
  <c r="D274" i="15"/>
  <c r="C274" i="15"/>
  <c r="B274" i="15"/>
  <c r="L273" i="15"/>
  <c r="K273" i="15"/>
  <c r="J273" i="15"/>
  <c r="I273" i="15"/>
  <c r="H273" i="15"/>
  <c r="G273" i="15"/>
  <c r="F273" i="15"/>
  <c r="E273" i="15"/>
  <c r="D273" i="15"/>
  <c r="C273" i="15"/>
  <c r="B273" i="15"/>
  <c r="L272" i="15"/>
  <c r="K272" i="15"/>
  <c r="J272" i="15"/>
  <c r="I272" i="15"/>
  <c r="H272" i="15"/>
  <c r="G272" i="15"/>
  <c r="F272" i="15"/>
  <c r="E272" i="15"/>
  <c r="D272" i="15"/>
  <c r="C272" i="15"/>
  <c r="B272" i="15"/>
  <c r="L271" i="15"/>
  <c r="K271" i="15"/>
  <c r="J271" i="15"/>
  <c r="I271" i="15"/>
  <c r="H271" i="15"/>
  <c r="G271" i="15"/>
  <c r="F271" i="15"/>
  <c r="E271" i="15"/>
  <c r="D271" i="15"/>
  <c r="C271" i="15"/>
  <c r="B271" i="15"/>
  <c r="L270" i="15"/>
  <c r="K270" i="15"/>
  <c r="J270" i="15"/>
  <c r="I270" i="15"/>
  <c r="H270" i="15"/>
  <c r="G270" i="15"/>
  <c r="F270" i="15"/>
  <c r="E270" i="15"/>
  <c r="D270" i="15"/>
  <c r="C270" i="15"/>
  <c r="B270" i="15"/>
  <c r="L269" i="15"/>
  <c r="K269" i="15"/>
  <c r="J269" i="15"/>
  <c r="I269" i="15"/>
  <c r="H269" i="15"/>
  <c r="G269" i="15"/>
  <c r="F269" i="15"/>
  <c r="E269" i="15"/>
  <c r="D269" i="15"/>
  <c r="C269" i="15"/>
  <c r="B269" i="15"/>
  <c r="L268" i="15"/>
  <c r="K268" i="15"/>
  <c r="J268" i="15"/>
  <c r="I268" i="15"/>
  <c r="H268" i="15"/>
  <c r="G268" i="15"/>
  <c r="F268" i="15"/>
  <c r="E268" i="15"/>
  <c r="D268" i="15"/>
  <c r="C268" i="15"/>
  <c r="B268" i="15"/>
  <c r="L267" i="15"/>
  <c r="K267" i="15"/>
  <c r="J267" i="15"/>
  <c r="I267" i="15"/>
  <c r="H267" i="15"/>
  <c r="G267" i="15"/>
  <c r="F267" i="15"/>
  <c r="E267" i="15"/>
  <c r="D267" i="15"/>
  <c r="C267" i="15"/>
  <c r="B267" i="15"/>
  <c r="L266" i="15"/>
  <c r="K266" i="15"/>
  <c r="J266" i="15"/>
  <c r="I266" i="15"/>
  <c r="H266" i="15"/>
  <c r="G266" i="15"/>
  <c r="F266" i="15"/>
  <c r="E266" i="15"/>
  <c r="D266" i="15"/>
  <c r="C266" i="15"/>
  <c r="B266" i="15"/>
  <c r="L265" i="15"/>
  <c r="K265" i="15"/>
  <c r="J265" i="15"/>
  <c r="I265" i="15"/>
  <c r="H265" i="15"/>
  <c r="G265" i="15"/>
  <c r="F265" i="15"/>
  <c r="E265" i="15"/>
  <c r="D265" i="15"/>
  <c r="C265" i="15"/>
  <c r="B265" i="15"/>
  <c r="L264" i="15"/>
  <c r="K264" i="15"/>
  <c r="J264" i="15"/>
  <c r="I264" i="15"/>
  <c r="H264" i="15"/>
  <c r="G264" i="15"/>
  <c r="F264" i="15"/>
  <c r="E264" i="15"/>
  <c r="D264" i="15"/>
  <c r="C264" i="15"/>
  <c r="B264" i="15"/>
  <c r="L263" i="15"/>
  <c r="K263" i="15"/>
  <c r="J263" i="15"/>
  <c r="I263" i="15"/>
  <c r="H263" i="15"/>
  <c r="G263" i="15"/>
  <c r="F263" i="15"/>
  <c r="E263" i="15"/>
  <c r="D263" i="15"/>
  <c r="C263" i="15"/>
  <c r="B263" i="15"/>
  <c r="L262" i="15"/>
  <c r="K262" i="15"/>
  <c r="J262" i="15"/>
  <c r="I262" i="15"/>
  <c r="H262" i="15"/>
  <c r="G262" i="15"/>
  <c r="F262" i="15"/>
  <c r="E262" i="15"/>
  <c r="D262" i="15"/>
  <c r="C262" i="15"/>
  <c r="B262" i="15"/>
  <c r="L261" i="15"/>
  <c r="K261" i="15"/>
  <c r="J261" i="15"/>
  <c r="I261" i="15"/>
  <c r="H261" i="15"/>
  <c r="G261" i="15"/>
  <c r="F261" i="15"/>
  <c r="E261" i="15"/>
  <c r="D261" i="15"/>
  <c r="C261" i="15"/>
  <c r="B261" i="15"/>
  <c r="L260" i="15"/>
  <c r="K260" i="15"/>
  <c r="J260" i="15"/>
  <c r="I260" i="15"/>
  <c r="H260" i="15"/>
  <c r="G260" i="15"/>
  <c r="F260" i="15"/>
  <c r="E260" i="15"/>
  <c r="D260" i="15"/>
  <c r="C260" i="15"/>
  <c r="B260" i="15"/>
  <c r="L259" i="15"/>
  <c r="K259" i="15"/>
  <c r="J259" i="15"/>
  <c r="I259" i="15"/>
  <c r="H259" i="15"/>
  <c r="G259" i="15"/>
  <c r="F259" i="15"/>
  <c r="E259" i="15"/>
  <c r="D259" i="15"/>
  <c r="C259" i="15"/>
  <c r="B259" i="15"/>
  <c r="L258" i="15"/>
  <c r="K258" i="15"/>
  <c r="J258" i="15"/>
  <c r="I258" i="15"/>
  <c r="H258" i="15"/>
  <c r="G258" i="15"/>
  <c r="F258" i="15"/>
  <c r="E258" i="15"/>
  <c r="D258" i="15"/>
  <c r="C258" i="15"/>
  <c r="B258" i="15"/>
  <c r="L257" i="15"/>
  <c r="K257" i="15"/>
  <c r="J257" i="15"/>
  <c r="I257" i="15"/>
  <c r="H257" i="15"/>
  <c r="G257" i="15"/>
  <c r="F257" i="15"/>
  <c r="E257" i="15"/>
  <c r="D257" i="15"/>
  <c r="C257" i="15"/>
  <c r="B257" i="15"/>
  <c r="L256" i="15"/>
  <c r="K256" i="15"/>
  <c r="J256" i="15"/>
  <c r="I256" i="15"/>
  <c r="H256" i="15"/>
  <c r="G256" i="15"/>
  <c r="F256" i="15"/>
  <c r="E256" i="15"/>
  <c r="D256" i="15"/>
  <c r="C256" i="15"/>
  <c r="B256" i="15"/>
  <c r="L255" i="15"/>
  <c r="K255" i="15"/>
  <c r="J255" i="15"/>
  <c r="I255" i="15"/>
  <c r="H255" i="15"/>
  <c r="G255" i="15"/>
  <c r="F255" i="15"/>
  <c r="E255" i="15"/>
  <c r="D255" i="15"/>
  <c r="C255" i="15"/>
  <c r="B255" i="15"/>
  <c r="L254" i="15"/>
  <c r="K254" i="15"/>
  <c r="J254" i="15"/>
  <c r="I254" i="15"/>
  <c r="H254" i="15"/>
  <c r="G254" i="15"/>
  <c r="F254" i="15"/>
  <c r="E254" i="15"/>
  <c r="D254" i="15"/>
  <c r="C254" i="15"/>
  <c r="B254" i="15"/>
  <c r="L253" i="15"/>
  <c r="K253" i="15"/>
  <c r="J253" i="15"/>
  <c r="I253" i="15"/>
  <c r="H253" i="15"/>
  <c r="G253" i="15"/>
  <c r="F253" i="15"/>
  <c r="E253" i="15"/>
  <c r="D253" i="15"/>
  <c r="C253" i="15"/>
  <c r="B253" i="15"/>
  <c r="L252" i="15"/>
  <c r="K252" i="15"/>
  <c r="J252" i="15"/>
  <c r="I252" i="15"/>
  <c r="H252" i="15"/>
  <c r="G252" i="15"/>
  <c r="F252" i="15"/>
  <c r="E252" i="15"/>
  <c r="D252" i="15"/>
  <c r="C252" i="15"/>
  <c r="B252" i="15"/>
  <c r="L251" i="15"/>
  <c r="K251" i="15"/>
  <c r="J251" i="15"/>
  <c r="I251" i="15"/>
  <c r="H251" i="15"/>
  <c r="G251" i="15"/>
  <c r="F251" i="15"/>
  <c r="E251" i="15"/>
  <c r="D251" i="15"/>
  <c r="C251" i="15"/>
  <c r="B251" i="15"/>
  <c r="L250" i="15"/>
  <c r="K250" i="15"/>
  <c r="J250" i="15"/>
  <c r="I250" i="15"/>
  <c r="H250" i="15"/>
  <c r="G250" i="15"/>
  <c r="F250" i="15"/>
  <c r="E250" i="15"/>
  <c r="D250" i="15"/>
  <c r="C250" i="15"/>
  <c r="B250" i="15"/>
  <c r="L249" i="15"/>
  <c r="K249" i="15"/>
  <c r="J249" i="15"/>
  <c r="I249" i="15"/>
  <c r="H249" i="15"/>
  <c r="G249" i="15"/>
  <c r="F249" i="15"/>
  <c r="E249" i="15"/>
  <c r="D249" i="15"/>
  <c r="C249" i="15"/>
  <c r="B249" i="15"/>
  <c r="L248" i="15"/>
  <c r="K248" i="15"/>
  <c r="J248" i="15"/>
  <c r="I248" i="15"/>
  <c r="H248" i="15"/>
  <c r="G248" i="15"/>
  <c r="F248" i="15"/>
  <c r="E248" i="15"/>
  <c r="D248" i="15"/>
  <c r="C248" i="15"/>
  <c r="B248" i="15"/>
  <c r="L247" i="15"/>
  <c r="K247" i="15"/>
  <c r="J247" i="15"/>
  <c r="I247" i="15"/>
  <c r="H247" i="15"/>
  <c r="G247" i="15"/>
  <c r="F247" i="15"/>
  <c r="E247" i="15"/>
  <c r="D247" i="15"/>
  <c r="C247" i="15"/>
  <c r="B247" i="15"/>
  <c r="L241" i="15"/>
  <c r="K241" i="15"/>
  <c r="J241" i="15"/>
  <c r="I241" i="15"/>
  <c r="H241" i="15"/>
  <c r="G241" i="15"/>
  <c r="F241" i="15"/>
  <c r="E241" i="15"/>
  <c r="D241" i="15"/>
  <c r="C241" i="15"/>
  <c r="B241" i="15"/>
  <c r="L240" i="15"/>
  <c r="K240" i="15"/>
  <c r="J240" i="15"/>
  <c r="I240" i="15"/>
  <c r="H240" i="15"/>
  <c r="G240" i="15"/>
  <c r="F240" i="15"/>
  <c r="E240" i="15"/>
  <c r="D240" i="15"/>
  <c r="C240" i="15"/>
  <c r="B240" i="15"/>
  <c r="L239" i="15"/>
  <c r="K239" i="15"/>
  <c r="J239" i="15"/>
  <c r="I239" i="15"/>
  <c r="H239" i="15"/>
  <c r="G239" i="15"/>
  <c r="F239" i="15"/>
  <c r="E239" i="15"/>
  <c r="D239" i="15"/>
  <c r="C239" i="15"/>
  <c r="B239" i="15"/>
  <c r="L238" i="15"/>
  <c r="K238" i="15"/>
  <c r="J238" i="15"/>
  <c r="I238" i="15"/>
  <c r="H238" i="15"/>
  <c r="G238" i="15"/>
  <c r="F238" i="15"/>
  <c r="E238" i="15"/>
  <c r="D238" i="15"/>
  <c r="C238" i="15"/>
  <c r="B238" i="15"/>
  <c r="L237" i="15"/>
  <c r="K237" i="15"/>
  <c r="J237" i="15"/>
  <c r="I237" i="15"/>
  <c r="H237" i="15"/>
  <c r="G237" i="15"/>
  <c r="F237" i="15"/>
  <c r="E237" i="15"/>
  <c r="D237" i="15"/>
  <c r="C237" i="15"/>
  <c r="B237" i="15"/>
  <c r="L236" i="15"/>
  <c r="K236" i="15"/>
  <c r="J236" i="15"/>
  <c r="I236" i="15"/>
  <c r="H236" i="15"/>
  <c r="G236" i="15"/>
  <c r="F236" i="15"/>
  <c r="E236" i="15"/>
  <c r="D236" i="15"/>
  <c r="C236" i="15"/>
  <c r="B236" i="15"/>
  <c r="L235" i="15"/>
  <c r="K235" i="15"/>
  <c r="J235" i="15"/>
  <c r="I235" i="15"/>
  <c r="H235" i="15"/>
  <c r="G235" i="15"/>
  <c r="F235" i="15"/>
  <c r="E235" i="15"/>
  <c r="D235" i="15"/>
  <c r="C235" i="15"/>
  <c r="B235" i="15"/>
  <c r="L234" i="15"/>
  <c r="K234" i="15"/>
  <c r="J234" i="15"/>
  <c r="I234" i="15"/>
  <c r="H234" i="15"/>
  <c r="G234" i="15"/>
  <c r="F234" i="15"/>
  <c r="E234" i="15"/>
  <c r="D234" i="15"/>
  <c r="C234" i="15"/>
  <c r="B234" i="15"/>
  <c r="L233" i="15"/>
  <c r="K233" i="15"/>
  <c r="J233" i="15"/>
  <c r="I233" i="15"/>
  <c r="H233" i="15"/>
  <c r="G233" i="15"/>
  <c r="F233" i="15"/>
  <c r="E233" i="15"/>
  <c r="D233" i="15"/>
  <c r="C233" i="15"/>
  <c r="B233" i="15"/>
  <c r="L232" i="15"/>
  <c r="K232" i="15"/>
  <c r="J232" i="15"/>
  <c r="I232" i="15"/>
  <c r="H232" i="15"/>
  <c r="G232" i="15"/>
  <c r="F232" i="15"/>
  <c r="E232" i="15"/>
  <c r="D232" i="15"/>
  <c r="C232" i="15"/>
  <c r="B232" i="15"/>
  <c r="L231" i="15"/>
  <c r="K231" i="15"/>
  <c r="J231" i="15"/>
  <c r="I231" i="15"/>
  <c r="H231" i="15"/>
  <c r="G231" i="15"/>
  <c r="F231" i="15"/>
  <c r="E231" i="15"/>
  <c r="D231" i="15"/>
  <c r="C231" i="15"/>
  <c r="B231" i="15"/>
  <c r="L230" i="15"/>
  <c r="K230" i="15"/>
  <c r="J230" i="15"/>
  <c r="I230" i="15"/>
  <c r="H230" i="15"/>
  <c r="G230" i="15"/>
  <c r="F230" i="15"/>
  <c r="E230" i="15"/>
  <c r="D230" i="15"/>
  <c r="C230" i="15"/>
  <c r="B230" i="15"/>
  <c r="L229" i="15"/>
  <c r="K229" i="15"/>
  <c r="J229" i="15"/>
  <c r="I229" i="15"/>
  <c r="H229" i="15"/>
  <c r="G229" i="15"/>
  <c r="F229" i="15"/>
  <c r="E229" i="15"/>
  <c r="D229" i="15"/>
  <c r="C229" i="15"/>
  <c r="B229" i="15"/>
  <c r="L228" i="15"/>
  <c r="K228" i="15"/>
  <c r="J228" i="15"/>
  <c r="I228" i="15"/>
  <c r="H228" i="15"/>
  <c r="G228" i="15"/>
  <c r="F228" i="15"/>
  <c r="E228" i="15"/>
  <c r="D228" i="15"/>
  <c r="C228" i="15"/>
  <c r="B228" i="15"/>
  <c r="L227" i="15"/>
  <c r="K227" i="15"/>
  <c r="J227" i="15"/>
  <c r="I227" i="15"/>
  <c r="H227" i="15"/>
  <c r="G227" i="15"/>
  <c r="F227" i="15"/>
  <c r="E227" i="15"/>
  <c r="D227" i="15"/>
  <c r="C227" i="15"/>
  <c r="B227" i="15"/>
  <c r="L226" i="15"/>
  <c r="K226" i="15"/>
  <c r="J226" i="15"/>
  <c r="I226" i="15"/>
  <c r="H226" i="15"/>
  <c r="G226" i="15"/>
  <c r="F226" i="15"/>
  <c r="E226" i="15"/>
  <c r="D226" i="15"/>
  <c r="C226" i="15"/>
  <c r="B226" i="15"/>
  <c r="L225" i="15"/>
  <c r="K225" i="15"/>
  <c r="J225" i="15"/>
  <c r="I225" i="15"/>
  <c r="H225" i="15"/>
  <c r="G225" i="15"/>
  <c r="F225" i="15"/>
  <c r="E225" i="15"/>
  <c r="D225" i="15"/>
  <c r="C225" i="15"/>
  <c r="B225" i="15"/>
  <c r="L224" i="15"/>
  <c r="K224" i="15"/>
  <c r="J224" i="15"/>
  <c r="I224" i="15"/>
  <c r="H224" i="15"/>
  <c r="G224" i="15"/>
  <c r="F224" i="15"/>
  <c r="E224" i="15"/>
  <c r="D224" i="15"/>
  <c r="C224" i="15"/>
  <c r="B224" i="15"/>
  <c r="L223" i="15"/>
  <c r="K223" i="15"/>
  <c r="J223" i="15"/>
  <c r="I223" i="15"/>
  <c r="H223" i="15"/>
  <c r="G223" i="15"/>
  <c r="F223" i="15"/>
  <c r="E223" i="15"/>
  <c r="D223" i="15"/>
  <c r="C223" i="15"/>
  <c r="B223" i="15"/>
  <c r="L222" i="15"/>
  <c r="K222" i="15"/>
  <c r="J222" i="15"/>
  <c r="I222" i="15"/>
  <c r="H222" i="15"/>
  <c r="G222" i="15"/>
  <c r="F222" i="15"/>
  <c r="E222" i="15"/>
  <c r="D222" i="15"/>
  <c r="C222" i="15"/>
  <c r="B222" i="15"/>
  <c r="L221" i="15"/>
  <c r="K221" i="15"/>
  <c r="J221" i="15"/>
  <c r="I221" i="15"/>
  <c r="H221" i="15"/>
  <c r="G221" i="15"/>
  <c r="F221" i="15"/>
  <c r="E221" i="15"/>
  <c r="D221" i="15"/>
  <c r="C221" i="15"/>
  <c r="B221" i="15"/>
  <c r="L220" i="15"/>
  <c r="K220" i="15"/>
  <c r="J220" i="15"/>
  <c r="I220" i="15"/>
  <c r="H220" i="15"/>
  <c r="G220" i="15"/>
  <c r="F220" i="15"/>
  <c r="E220" i="15"/>
  <c r="D220" i="15"/>
  <c r="C220" i="15"/>
  <c r="B220" i="15"/>
  <c r="L219" i="15"/>
  <c r="K219" i="15"/>
  <c r="J219" i="15"/>
  <c r="I219" i="15"/>
  <c r="H219" i="15"/>
  <c r="G219" i="15"/>
  <c r="F219" i="15"/>
  <c r="E219" i="15"/>
  <c r="D219" i="15"/>
  <c r="C219" i="15"/>
  <c r="B219" i="15"/>
  <c r="L218" i="15"/>
  <c r="K218" i="15"/>
  <c r="J218" i="15"/>
  <c r="I218" i="15"/>
  <c r="H218" i="15"/>
  <c r="G218" i="15"/>
  <c r="F218" i="15"/>
  <c r="E218" i="15"/>
  <c r="D218" i="15"/>
  <c r="C218" i="15"/>
  <c r="B218" i="15"/>
  <c r="L217" i="15"/>
  <c r="K217" i="15"/>
  <c r="J217" i="15"/>
  <c r="I217" i="15"/>
  <c r="H217" i="15"/>
  <c r="G217" i="15"/>
  <c r="F217" i="15"/>
  <c r="E217" i="15"/>
  <c r="D217" i="15"/>
  <c r="C217" i="15"/>
  <c r="B217" i="15"/>
  <c r="L216" i="15"/>
  <c r="K216" i="15"/>
  <c r="J216" i="15"/>
  <c r="I216" i="15"/>
  <c r="H216" i="15"/>
  <c r="G216" i="15"/>
  <c r="F216" i="15"/>
  <c r="E216" i="15"/>
  <c r="D216" i="15"/>
  <c r="C216" i="15"/>
  <c r="B216" i="15"/>
  <c r="L215" i="15"/>
  <c r="K215" i="15"/>
  <c r="J215" i="15"/>
  <c r="I215" i="15"/>
  <c r="H215" i="15"/>
  <c r="G215" i="15"/>
  <c r="F215" i="15"/>
  <c r="E215" i="15"/>
  <c r="D215" i="15"/>
  <c r="C215" i="15"/>
  <c r="B215" i="15"/>
  <c r="L214" i="15"/>
  <c r="K214" i="15"/>
  <c r="J214" i="15"/>
  <c r="I214" i="15"/>
  <c r="H214" i="15"/>
  <c r="G214" i="15"/>
  <c r="F214" i="15"/>
  <c r="E214" i="15"/>
  <c r="D214" i="15"/>
  <c r="C214" i="15"/>
  <c r="B214" i="15"/>
  <c r="L213" i="15"/>
  <c r="K213" i="15"/>
  <c r="J213" i="15"/>
  <c r="I213" i="15"/>
  <c r="H213" i="15"/>
  <c r="G213" i="15"/>
  <c r="F213" i="15"/>
  <c r="E213" i="15"/>
  <c r="D213" i="15"/>
  <c r="C213" i="15"/>
  <c r="B213" i="15"/>
  <c r="L212" i="15"/>
  <c r="K212" i="15"/>
  <c r="J212" i="15"/>
  <c r="I212" i="15"/>
  <c r="H212" i="15"/>
  <c r="G212" i="15"/>
  <c r="F212" i="15"/>
  <c r="E212" i="15"/>
  <c r="D212" i="15"/>
  <c r="C212" i="15"/>
  <c r="B212" i="15"/>
  <c r="L211" i="15"/>
  <c r="K211" i="15"/>
  <c r="J211" i="15"/>
  <c r="I211" i="15"/>
  <c r="H211" i="15"/>
  <c r="G211" i="15"/>
  <c r="F211" i="15"/>
  <c r="E211" i="15"/>
  <c r="D211" i="15"/>
  <c r="C211" i="15"/>
  <c r="B211" i="15"/>
  <c r="L210" i="15"/>
  <c r="K210" i="15"/>
  <c r="J210" i="15"/>
  <c r="I210" i="15"/>
  <c r="H210" i="15"/>
  <c r="G210" i="15"/>
  <c r="F210" i="15"/>
  <c r="E210" i="15"/>
  <c r="D210" i="15"/>
  <c r="C210" i="15"/>
  <c r="B210" i="15"/>
  <c r="L209" i="15"/>
  <c r="K209" i="15"/>
  <c r="J209" i="15"/>
  <c r="I209" i="15"/>
  <c r="H209" i="15"/>
  <c r="G209" i="15"/>
  <c r="F209" i="15"/>
  <c r="E209" i="15"/>
  <c r="D209" i="15"/>
  <c r="C209" i="15"/>
  <c r="B209" i="15"/>
  <c r="L208" i="15"/>
  <c r="K208" i="15"/>
  <c r="J208" i="15"/>
  <c r="I208" i="15"/>
  <c r="H208" i="15"/>
  <c r="G208" i="15"/>
  <c r="F208" i="15"/>
  <c r="E208" i="15"/>
  <c r="D208" i="15"/>
  <c r="C208" i="15"/>
  <c r="B208" i="15"/>
  <c r="L207" i="15"/>
  <c r="K207" i="15"/>
  <c r="J207" i="15"/>
  <c r="I207" i="15"/>
  <c r="H207" i="15"/>
  <c r="G207" i="15"/>
  <c r="F207" i="15"/>
  <c r="E207" i="15"/>
  <c r="D207" i="15"/>
  <c r="C207" i="15"/>
  <c r="B207" i="15"/>
  <c r="L206" i="15"/>
  <c r="K206" i="15"/>
  <c r="J206" i="15"/>
  <c r="I206" i="15"/>
  <c r="H206" i="15"/>
  <c r="G206" i="15"/>
  <c r="F206" i="15"/>
  <c r="E206" i="15"/>
  <c r="D206" i="15"/>
  <c r="C206" i="15"/>
  <c r="B206" i="15"/>
  <c r="L205" i="15"/>
  <c r="K205" i="15"/>
  <c r="J205" i="15"/>
  <c r="I205" i="15"/>
  <c r="H205" i="15"/>
  <c r="G205" i="15"/>
  <c r="F205" i="15"/>
  <c r="E205" i="15"/>
  <c r="D205" i="15"/>
  <c r="C205" i="15"/>
  <c r="B205" i="15"/>
  <c r="L204" i="15"/>
  <c r="K204" i="15"/>
  <c r="J204" i="15"/>
  <c r="I204" i="15"/>
  <c r="H204" i="15"/>
  <c r="G204" i="15"/>
  <c r="F204" i="15"/>
  <c r="E204" i="15"/>
  <c r="D204" i="15"/>
  <c r="C204" i="15"/>
  <c r="B204" i="15"/>
  <c r="L203" i="15"/>
  <c r="K203" i="15"/>
  <c r="J203" i="15"/>
  <c r="I203" i="15"/>
  <c r="H203" i="15"/>
  <c r="G203" i="15"/>
  <c r="F203" i="15"/>
  <c r="E203" i="15"/>
  <c r="D203" i="15"/>
  <c r="C203" i="15"/>
  <c r="B203" i="15"/>
  <c r="L202" i="15"/>
  <c r="K202" i="15"/>
  <c r="J202" i="15"/>
  <c r="I202" i="15"/>
  <c r="H202" i="15"/>
  <c r="G202" i="15"/>
  <c r="F202" i="15"/>
  <c r="E202" i="15"/>
  <c r="D202" i="15"/>
  <c r="C202" i="15"/>
  <c r="B202" i="15"/>
  <c r="L201" i="15"/>
  <c r="K201" i="15"/>
  <c r="J201" i="15"/>
  <c r="I201" i="15"/>
  <c r="H201" i="15"/>
  <c r="G201" i="15"/>
  <c r="F201" i="15"/>
  <c r="E201" i="15"/>
  <c r="D201" i="15"/>
  <c r="C201" i="15"/>
  <c r="B201" i="15"/>
  <c r="L200" i="15"/>
  <c r="K200" i="15"/>
  <c r="J200" i="15"/>
  <c r="I200" i="15"/>
  <c r="H200" i="15"/>
  <c r="G200" i="15"/>
  <c r="F200" i="15"/>
  <c r="E200" i="15"/>
  <c r="D200" i="15"/>
  <c r="C200" i="15"/>
  <c r="B200" i="15"/>
  <c r="L199" i="15"/>
  <c r="K199" i="15"/>
  <c r="J199" i="15"/>
  <c r="I199" i="15"/>
  <c r="H199" i="15"/>
  <c r="G199" i="15"/>
  <c r="F199" i="15"/>
  <c r="E199" i="15"/>
  <c r="D199" i="15"/>
  <c r="C199" i="15"/>
  <c r="B199" i="15"/>
  <c r="L192" i="15"/>
  <c r="K192" i="15"/>
  <c r="J192" i="15"/>
  <c r="I192" i="15"/>
  <c r="H192" i="15"/>
  <c r="G192" i="15"/>
  <c r="F192" i="15"/>
  <c r="E192" i="15"/>
  <c r="D192" i="15"/>
  <c r="C192" i="15"/>
  <c r="B192" i="15"/>
  <c r="L191" i="15"/>
  <c r="K191" i="15"/>
  <c r="J191" i="15"/>
  <c r="I191" i="15"/>
  <c r="H191" i="15"/>
  <c r="G191" i="15"/>
  <c r="F191" i="15"/>
  <c r="E191" i="15"/>
  <c r="D191" i="15"/>
  <c r="C191" i="15"/>
  <c r="B191" i="15"/>
  <c r="L190" i="15"/>
  <c r="K190" i="15"/>
  <c r="J190" i="15"/>
  <c r="I190" i="15"/>
  <c r="H190" i="15"/>
  <c r="G190" i="15"/>
  <c r="F190" i="15"/>
  <c r="E190" i="15"/>
  <c r="D190" i="15"/>
  <c r="C190" i="15"/>
  <c r="B190" i="15"/>
  <c r="L189" i="15"/>
  <c r="K189" i="15"/>
  <c r="J189" i="15"/>
  <c r="I189" i="15"/>
  <c r="H189" i="15"/>
  <c r="G189" i="15"/>
  <c r="F189" i="15"/>
  <c r="E189" i="15"/>
  <c r="D189" i="15"/>
  <c r="C189" i="15"/>
  <c r="B189" i="15"/>
  <c r="L188" i="15"/>
  <c r="K188" i="15"/>
  <c r="J188" i="15"/>
  <c r="I188" i="15"/>
  <c r="H188" i="15"/>
  <c r="G188" i="15"/>
  <c r="F188" i="15"/>
  <c r="E188" i="15"/>
  <c r="D188" i="15"/>
  <c r="C188" i="15"/>
  <c r="B188" i="15"/>
  <c r="L187" i="15"/>
  <c r="K187" i="15"/>
  <c r="J187" i="15"/>
  <c r="I187" i="15"/>
  <c r="H187" i="15"/>
  <c r="G187" i="15"/>
  <c r="F187" i="15"/>
  <c r="E187" i="15"/>
  <c r="D187" i="15"/>
  <c r="C187" i="15"/>
  <c r="B187" i="15"/>
  <c r="L186" i="15"/>
  <c r="K186" i="15"/>
  <c r="J186" i="15"/>
  <c r="I186" i="15"/>
  <c r="H186" i="15"/>
  <c r="G186" i="15"/>
  <c r="F186" i="15"/>
  <c r="E186" i="15"/>
  <c r="D186" i="15"/>
  <c r="C186" i="15"/>
  <c r="B186" i="15"/>
  <c r="L185" i="15"/>
  <c r="K185" i="15"/>
  <c r="J185" i="15"/>
  <c r="I185" i="15"/>
  <c r="H185" i="15"/>
  <c r="G185" i="15"/>
  <c r="F185" i="15"/>
  <c r="E185" i="15"/>
  <c r="D185" i="15"/>
  <c r="C185" i="15"/>
  <c r="B185" i="15"/>
  <c r="L184" i="15"/>
  <c r="K184" i="15"/>
  <c r="J184" i="15"/>
  <c r="I184" i="15"/>
  <c r="H184" i="15"/>
  <c r="G184" i="15"/>
  <c r="F184" i="15"/>
  <c r="E184" i="15"/>
  <c r="D184" i="15"/>
  <c r="C184" i="15"/>
  <c r="B184" i="15"/>
  <c r="L183" i="15"/>
  <c r="K183" i="15"/>
  <c r="J183" i="15"/>
  <c r="I183" i="15"/>
  <c r="H183" i="15"/>
  <c r="G183" i="15"/>
  <c r="F183" i="15"/>
  <c r="E183" i="15"/>
  <c r="D183" i="15"/>
  <c r="C183" i="15"/>
  <c r="B183" i="15"/>
  <c r="L182" i="15"/>
  <c r="K182" i="15"/>
  <c r="J182" i="15"/>
  <c r="I182" i="15"/>
  <c r="H182" i="15"/>
  <c r="G182" i="15"/>
  <c r="F182" i="15"/>
  <c r="E182" i="15"/>
  <c r="D182" i="15"/>
  <c r="C182" i="15"/>
  <c r="B182" i="15"/>
  <c r="L181" i="15"/>
  <c r="K181" i="15"/>
  <c r="J181" i="15"/>
  <c r="I181" i="15"/>
  <c r="H181" i="15"/>
  <c r="G181" i="15"/>
  <c r="F181" i="15"/>
  <c r="E181" i="15"/>
  <c r="D181" i="15"/>
  <c r="C181" i="15"/>
  <c r="B181" i="15"/>
  <c r="L180" i="15"/>
  <c r="K180" i="15"/>
  <c r="J180" i="15"/>
  <c r="I180" i="15"/>
  <c r="H180" i="15"/>
  <c r="G180" i="15"/>
  <c r="F180" i="15"/>
  <c r="E180" i="15"/>
  <c r="D180" i="15"/>
  <c r="C180" i="15"/>
  <c r="B180" i="15"/>
  <c r="L179" i="15"/>
  <c r="K179" i="15"/>
  <c r="J179" i="15"/>
  <c r="I179" i="15"/>
  <c r="H179" i="15"/>
  <c r="G179" i="15"/>
  <c r="F179" i="15"/>
  <c r="E179" i="15"/>
  <c r="D179" i="15"/>
  <c r="C179" i="15"/>
  <c r="B179" i="15"/>
  <c r="L178" i="15"/>
  <c r="K178" i="15"/>
  <c r="J178" i="15"/>
  <c r="I178" i="15"/>
  <c r="H178" i="15"/>
  <c r="G178" i="15"/>
  <c r="F178" i="15"/>
  <c r="E178" i="15"/>
  <c r="D178" i="15"/>
  <c r="C178" i="15"/>
  <c r="B178" i="15"/>
  <c r="L177" i="15"/>
  <c r="K177" i="15"/>
  <c r="J177" i="15"/>
  <c r="I177" i="15"/>
  <c r="H177" i="15"/>
  <c r="G177" i="15"/>
  <c r="F177" i="15"/>
  <c r="E177" i="15"/>
  <c r="D177" i="15"/>
  <c r="C177" i="15"/>
  <c r="B177" i="15"/>
  <c r="L176" i="15"/>
  <c r="K176" i="15"/>
  <c r="J176" i="15"/>
  <c r="I176" i="15"/>
  <c r="H176" i="15"/>
  <c r="G176" i="15"/>
  <c r="F176" i="15"/>
  <c r="E176" i="15"/>
  <c r="D176" i="15"/>
  <c r="C176" i="15"/>
  <c r="B176" i="15"/>
  <c r="L175" i="15"/>
  <c r="K175" i="15"/>
  <c r="J175" i="15"/>
  <c r="I175" i="15"/>
  <c r="H175" i="15"/>
  <c r="G175" i="15"/>
  <c r="F175" i="15"/>
  <c r="E175" i="15"/>
  <c r="D175" i="15"/>
  <c r="C175" i="15"/>
  <c r="B175" i="15"/>
  <c r="L174" i="15"/>
  <c r="K174" i="15"/>
  <c r="J174" i="15"/>
  <c r="I174" i="15"/>
  <c r="H174" i="15"/>
  <c r="G174" i="15"/>
  <c r="F174" i="15"/>
  <c r="E174" i="15"/>
  <c r="D174" i="15"/>
  <c r="C174" i="15"/>
  <c r="B174" i="15"/>
  <c r="L173" i="15"/>
  <c r="K173" i="15"/>
  <c r="J173" i="15"/>
  <c r="I173" i="15"/>
  <c r="H173" i="15"/>
  <c r="G173" i="15"/>
  <c r="F173" i="15"/>
  <c r="E173" i="15"/>
  <c r="D173" i="15"/>
  <c r="C173" i="15"/>
  <c r="B173" i="15"/>
  <c r="L172" i="15"/>
  <c r="K172" i="15"/>
  <c r="J172" i="15"/>
  <c r="I172" i="15"/>
  <c r="H172" i="15"/>
  <c r="G172" i="15"/>
  <c r="F172" i="15"/>
  <c r="E172" i="15"/>
  <c r="D172" i="15"/>
  <c r="C172" i="15"/>
  <c r="B172" i="15"/>
  <c r="L171" i="15"/>
  <c r="K171" i="15"/>
  <c r="J171" i="15"/>
  <c r="I171" i="15"/>
  <c r="H171" i="15"/>
  <c r="G171" i="15"/>
  <c r="F171" i="15"/>
  <c r="E171" i="15"/>
  <c r="D171" i="15"/>
  <c r="C171" i="15"/>
  <c r="B171" i="15"/>
  <c r="L170" i="15"/>
  <c r="K170" i="15"/>
  <c r="J170" i="15"/>
  <c r="I170" i="15"/>
  <c r="H170" i="15"/>
  <c r="G170" i="15"/>
  <c r="F170" i="15"/>
  <c r="E170" i="15"/>
  <c r="D170" i="15"/>
  <c r="C170" i="15"/>
  <c r="B170" i="15"/>
  <c r="L169" i="15"/>
  <c r="K169" i="15"/>
  <c r="J169" i="15"/>
  <c r="I169" i="15"/>
  <c r="H169" i="15"/>
  <c r="G169" i="15"/>
  <c r="F169" i="15"/>
  <c r="E169" i="15"/>
  <c r="D169" i="15"/>
  <c r="C169" i="15"/>
  <c r="B169" i="15"/>
  <c r="L168" i="15"/>
  <c r="K168" i="15"/>
  <c r="J168" i="15"/>
  <c r="I168" i="15"/>
  <c r="H168" i="15"/>
  <c r="G168" i="15"/>
  <c r="F168" i="15"/>
  <c r="E168" i="15"/>
  <c r="D168" i="15"/>
  <c r="C168" i="15"/>
  <c r="B168" i="15"/>
  <c r="L167" i="15"/>
  <c r="K167" i="15"/>
  <c r="J167" i="15"/>
  <c r="I167" i="15"/>
  <c r="H167" i="15"/>
  <c r="G167" i="15"/>
  <c r="F167" i="15"/>
  <c r="E167" i="15"/>
  <c r="D167" i="15"/>
  <c r="C167" i="15"/>
  <c r="B167" i="15"/>
  <c r="L166" i="15"/>
  <c r="K166" i="15"/>
  <c r="J166" i="15"/>
  <c r="I166" i="15"/>
  <c r="H166" i="15"/>
  <c r="G166" i="15"/>
  <c r="F166" i="15"/>
  <c r="E166" i="15"/>
  <c r="D166" i="15"/>
  <c r="C166" i="15"/>
  <c r="B166" i="15"/>
  <c r="L165" i="15"/>
  <c r="K165" i="15"/>
  <c r="J165" i="15"/>
  <c r="I165" i="15"/>
  <c r="H165" i="15"/>
  <c r="G165" i="15"/>
  <c r="F165" i="15"/>
  <c r="E165" i="15"/>
  <c r="D165" i="15"/>
  <c r="C165" i="15"/>
  <c r="B165" i="15"/>
  <c r="L164" i="15"/>
  <c r="K164" i="15"/>
  <c r="J164" i="15"/>
  <c r="I164" i="15"/>
  <c r="H164" i="15"/>
  <c r="G164" i="15"/>
  <c r="F164" i="15"/>
  <c r="E164" i="15"/>
  <c r="D164" i="15"/>
  <c r="C164" i="15"/>
  <c r="B164" i="15"/>
  <c r="L163" i="15"/>
  <c r="K163" i="15"/>
  <c r="J163" i="15"/>
  <c r="I163" i="15"/>
  <c r="H163" i="15"/>
  <c r="G163" i="15"/>
  <c r="F163" i="15"/>
  <c r="E163" i="15"/>
  <c r="D163" i="15"/>
  <c r="C163" i="15"/>
  <c r="B163" i="15"/>
  <c r="L162" i="15"/>
  <c r="K162" i="15"/>
  <c r="J162" i="15"/>
  <c r="I162" i="15"/>
  <c r="H162" i="15"/>
  <c r="G162" i="15"/>
  <c r="F162" i="15"/>
  <c r="E162" i="15"/>
  <c r="D162" i="15"/>
  <c r="C162" i="15"/>
  <c r="B162" i="15"/>
  <c r="L161" i="15"/>
  <c r="K161" i="15"/>
  <c r="J161" i="15"/>
  <c r="I161" i="15"/>
  <c r="H161" i="15"/>
  <c r="G161" i="15"/>
  <c r="F161" i="15"/>
  <c r="E161" i="15"/>
  <c r="D161" i="15"/>
  <c r="C161" i="15"/>
  <c r="B161" i="15"/>
  <c r="L160" i="15"/>
  <c r="K160" i="15"/>
  <c r="J160" i="15"/>
  <c r="I160" i="15"/>
  <c r="H160" i="15"/>
  <c r="G160" i="15"/>
  <c r="F160" i="15"/>
  <c r="E160" i="15"/>
  <c r="D160" i="15"/>
  <c r="C160" i="15"/>
  <c r="B160" i="15"/>
  <c r="L159" i="15"/>
  <c r="K159" i="15"/>
  <c r="J159" i="15"/>
  <c r="I159" i="15"/>
  <c r="H159" i="15"/>
  <c r="G159" i="15"/>
  <c r="F159" i="15"/>
  <c r="E159" i="15"/>
  <c r="D159" i="15"/>
  <c r="C159" i="15"/>
  <c r="B159" i="15"/>
  <c r="L158" i="15"/>
  <c r="K158" i="15"/>
  <c r="J158" i="15"/>
  <c r="I158" i="15"/>
  <c r="H158" i="15"/>
  <c r="G158" i="15"/>
  <c r="F158" i="15"/>
  <c r="E158" i="15"/>
  <c r="D158" i="15"/>
  <c r="C158" i="15"/>
  <c r="B158" i="15"/>
  <c r="L157" i="15"/>
  <c r="K157" i="15"/>
  <c r="J157" i="15"/>
  <c r="I157" i="15"/>
  <c r="H157" i="15"/>
  <c r="G157" i="15"/>
  <c r="F157" i="15"/>
  <c r="E157" i="15"/>
  <c r="D157" i="15"/>
  <c r="C157" i="15"/>
  <c r="B157" i="15"/>
  <c r="L156" i="15"/>
  <c r="K156" i="15"/>
  <c r="J156" i="15"/>
  <c r="I156" i="15"/>
  <c r="H156" i="15"/>
  <c r="G156" i="15"/>
  <c r="F156" i="15"/>
  <c r="E156" i="15"/>
  <c r="D156" i="15"/>
  <c r="C156" i="15"/>
  <c r="B156" i="15"/>
  <c r="L155" i="15"/>
  <c r="K155" i="15"/>
  <c r="J155" i="15"/>
  <c r="I155" i="15"/>
  <c r="H155" i="15"/>
  <c r="G155" i="15"/>
  <c r="F155" i="15"/>
  <c r="E155" i="15"/>
  <c r="D155" i="15"/>
  <c r="C155" i="15"/>
  <c r="B155" i="15"/>
  <c r="L154" i="15"/>
  <c r="K154" i="15"/>
  <c r="J154" i="15"/>
  <c r="I154" i="15"/>
  <c r="H154" i="15"/>
  <c r="G154" i="15"/>
  <c r="F154" i="15"/>
  <c r="E154" i="15"/>
  <c r="D154" i="15"/>
  <c r="C154" i="15"/>
  <c r="B154" i="15"/>
  <c r="L153" i="15"/>
  <c r="K153" i="15"/>
  <c r="J153" i="15"/>
  <c r="I153" i="15"/>
  <c r="H153" i="15"/>
  <c r="G153" i="15"/>
  <c r="F153" i="15"/>
  <c r="E153" i="15"/>
  <c r="D153" i="15"/>
  <c r="C153" i="15"/>
  <c r="B153" i="15"/>
  <c r="L152" i="15"/>
  <c r="K152" i="15"/>
  <c r="J152" i="15"/>
  <c r="I152" i="15"/>
  <c r="H152" i="15"/>
  <c r="G152" i="15"/>
  <c r="F152" i="15"/>
  <c r="E152" i="15"/>
  <c r="D152" i="15"/>
  <c r="C152" i="15"/>
  <c r="B152" i="15"/>
  <c r="L151" i="15"/>
  <c r="K151" i="15"/>
  <c r="J151" i="15"/>
  <c r="I151" i="15"/>
  <c r="H151" i="15"/>
  <c r="G151" i="15"/>
  <c r="F151" i="15"/>
  <c r="E151" i="15"/>
  <c r="D151" i="15"/>
  <c r="C151" i="15"/>
  <c r="B151" i="15"/>
  <c r="L150" i="15"/>
  <c r="K150" i="15"/>
  <c r="J150" i="15"/>
  <c r="I150" i="15"/>
  <c r="H150" i="15"/>
  <c r="G150" i="15"/>
  <c r="F150" i="15"/>
  <c r="E150" i="15"/>
  <c r="D150" i="15"/>
  <c r="C150" i="15"/>
  <c r="B150" i="15"/>
  <c r="L143" i="15"/>
  <c r="K143" i="15"/>
  <c r="J143" i="15"/>
  <c r="I143" i="15"/>
  <c r="H143" i="15"/>
  <c r="G143" i="15"/>
  <c r="F143" i="15"/>
  <c r="E143" i="15"/>
  <c r="D143" i="15"/>
  <c r="C143" i="15"/>
  <c r="B143" i="15"/>
  <c r="L142" i="15"/>
  <c r="K142" i="15"/>
  <c r="J142" i="15"/>
  <c r="I142" i="15"/>
  <c r="H142" i="15"/>
  <c r="G142" i="15"/>
  <c r="F142" i="15"/>
  <c r="E142" i="15"/>
  <c r="D142" i="15"/>
  <c r="C142" i="15"/>
  <c r="B142" i="15"/>
  <c r="L141" i="15"/>
  <c r="K141" i="15"/>
  <c r="J141" i="15"/>
  <c r="I141" i="15"/>
  <c r="H141" i="15"/>
  <c r="G141" i="15"/>
  <c r="F141" i="15"/>
  <c r="E141" i="15"/>
  <c r="D141" i="15"/>
  <c r="C141" i="15"/>
  <c r="B141" i="15"/>
  <c r="L140" i="15"/>
  <c r="K140" i="15"/>
  <c r="J140" i="15"/>
  <c r="I140" i="15"/>
  <c r="H140" i="15"/>
  <c r="G140" i="15"/>
  <c r="F140" i="15"/>
  <c r="E140" i="15"/>
  <c r="D140" i="15"/>
  <c r="C140" i="15"/>
  <c r="B140" i="15"/>
  <c r="L139" i="15"/>
  <c r="K139" i="15"/>
  <c r="J139" i="15"/>
  <c r="I139" i="15"/>
  <c r="H139" i="15"/>
  <c r="G139" i="15"/>
  <c r="F139" i="15"/>
  <c r="E139" i="15"/>
  <c r="D139" i="15"/>
  <c r="C139" i="15"/>
  <c r="B139" i="15"/>
  <c r="L138" i="15"/>
  <c r="K138" i="15"/>
  <c r="J138" i="15"/>
  <c r="I138" i="15"/>
  <c r="H138" i="15"/>
  <c r="G138" i="15"/>
  <c r="F138" i="15"/>
  <c r="E138" i="15"/>
  <c r="D138" i="15"/>
  <c r="C138" i="15"/>
  <c r="B138" i="15"/>
  <c r="L137" i="15"/>
  <c r="K137" i="15"/>
  <c r="J137" i="15"/>
  <c r="I137" i="15"/>
  <c r="H137" i="15"/>
  <c r="G137" i="15"/>
  <c r="F137" i="15"/>
  <c r="E137" i="15"/>
  <c r="D137" i="15"/>
  <c r="C137" i="15"/>
  <c r="B137" i="15"/>
  <c r="L136" i="15"/>
  <c r="K136" i="15"/>
  <c r="J136" i="15"/>
  <c r="I136" i="15"/>
  <c r="H136" i="15"/>
  <c r="G136" i="15"/>
  <c r="F136" i="15"/>
  <c r="E136" i="15"/>
  <c r="D136" i="15"/>
  <c r="C136" i="15"/>
  <c r="B136" i="15"/>
  <c r="L135" i="15"/>
  <c r="K135" i="15"/>
  <c r="J135" i="15"/>
  <c r="I135" i="15"/>
  <c r="H135" i="15"/>
  <c r="G135" i="15"/>
  <c r="F135" i="15"/>
  <c r="E135" i="15"/>
  <c r="D135" i="15"/>
  <c r="C135" i="15"/>
  <c r="B135" i="15"/>
  <c r="L134" i="15"/>
  <c r="K134" i="15"/>
  <c r="J134" i="15"/>
  <c r="I134" i="15"/>
  <c r="H134" i="15"/>
  <c r="G134" i="15"/>
  <c r="F134" i="15"/>
  <c r="E134" i="15"/>
  <c r="D134" i="15"/>
  <c r="C134" i="15"/>
  <c r="B134" i="15"/>
  <c r="L133" i="15"/>
  <c r="K133" i="15"/>
  <c r="J133" i="15"/>
  <c r="I133" i="15"/>
  <c r="H133" i="15"/>
  <c r="G133" i="15"/>
  <c r="F133" i="15"/>
  <c r="E133" i="15"/>
  <c r="D133" i="15"/>
  <c r="C133" i="15"/>
  <c r="B133" i="15"/>
  <c r="L132" i="15"/>
  <c r="K132" i="15"/>
  <c r="J132" i="15"/>
  <c r="I132" i="15"/>
  <c r="H132" i="15"/>
  <c r="G132" i="15"/>
  <c r="F132" i="15"/>
  <c r="E132" i="15"/>
  <c r="D132" i="15"/>
  <c r="C132" i="15"/>
  <c r="B132" i="15"/>
  <c r="L131" i="15"/>
  <c r="K131" i="15"/>
  <c r="J131" i="15"/>
  <c r="I131" i="15"/>
  <c r="H131" i="15"/>
  <c r="G131" i="15"/>
  <c r="F131" i="15"/>
  <c r="E131" i="15"/>
  <c r="D131" i="15"/>
  <c r="C131" i="15"/>
  <c r="B131" i="15"/>
  <c r="L130" i="15"/>
  <c r="K130" i="15"/>
  <c r="J130" i="15"/>
  <c r="I130" i="15"/>
  <c r="H130" i="15"/>
  <c r="G130" i="15"/>
  <c r="F130" i="15"/>
  <c r="E130" i="15"/>
  <c r="D130" i="15"/>
  <c r="C130" i="15"/>
  <c r="B130" i="15"/>
  <c r="L129" i="15"/>
  <c r="K129" i="15"/>
  <c r="J129" i="15"/>
  <c r="I129" i="15"/>
  <c r="H129" i="15"/>
  <c r="G129" i="15"/>
  <c r="F129" i="15"/>
  <c r="E129" i="15"/>
  <c r="D129" i="15"/>
  <c r="C129" i="15"/>
  <c r="B129" i="15"/>
  <c r="L128" i="15"/>
  <c r="K128" i="15"/>
  <c r="J128" i="15"/>
  <c r="I128" i="15"/>
  <c r="H128" i="15"/>
  <c r="G128" i="15"/>
  <c r="F128" i="15"/>
  <c r="E128" i="15"/>
  <c r="D128" i="15"/>
  <c r="C128" i="15"/>
  <c r="B128" i="15"/>
  <c r="L127" i="15"/>
  <c r="K127" i="15"/>
  <c r="J127" i="15"/>
  <c r="I127" i="15"/>
  <c r="H127" i="15"/>
  <c r="G127" i="15"/>
  <c r="F127" i="15"/>
  <c r="E127" i="15"/>
  <c r="D127" i="15"/>
  <c r="C127" i="15"/>
  <c r="B127" i="15"/>
  <c r="L126" i="15"/>
  <c r="K126" i="15"/>
  <c r="J126" i="15"/>
  <c r="I126" i="15"/>
  <c r="H126" i="15"/>
  <c r="G126" i="15"/>
  <c r="F126" i="15"/>
  <c r="E126" i="15"/>
  <c r="D126" i="15"/>
  <c r="C126" i="15"/>
  <c r="B126" i="15"/>
  <c r="L125" i="15"/>
  <c r="K125" i="15"/>
  <c r="J125" i="15"/>
  <c r="I125" i="15"/>
  <c r="H125" i="15"/>
  <c r="G125" i="15"/>
  <c r="F125" i="15"/>
  <c r="E125" i="15"/>
  <c r="D125" i="15"/>
  <c r="C125" i="15"/>
  <c r="B125" i="15"/>
  <c r="L124" i="15"/>
  <c r="K124" i="15"/>
  <c r="J124" i="15"/>
  <c r="I124" i="15"/>
  <c r="H124" i="15"/>
  <c r="G124" i="15"/>
  <c r="F124" i="15"/>
  <c r="E124" i="15"/>
  <c r="D124" i="15"/>
  <c r="C124" i="15"/>
  <c r="B124" i="15"/>
  <c r="L123" i="15"/>
  <c r="K123" i="15"/>
  <c r="J123" i="15"/>
  <c r="I123" i="15"/>
  <c r="H123" i="15"/>
  <c r="G123" i="15"/>
  <c r="F123" i="15"/>
  <c r="E123" i="15"/>
  <c r="D123" i="15"/>
  <c r="C123" i="15"/>
  <c r="B123" i="15"/>
  <c r="L122" i="15"/>
  <c r="K122" i="15"/>
  <c r="J122" i="15"/>
  <c r="I122" i="15"/>
  <c r="H122" i="15"/>
  <c r="G122" i="15"/>
  <c r="F122" i="15"/>
  <c r="E122" i="15"/>
  <c r="D122" i="15"/>
  <c r="C122" i="15"/>
  <c r="B122" i="15"/>
  <c r="L121" i="15"/>
  <c r="K121" i="15"/>
  <c r="J121" i="15"/>
  <c r="I121" i="15"/>
  <c r="H121" i="15"/>
  <c r="G121" i="15"/>
  <c r="F121" i="15"/>
  <c r="E121" i="15"/>
  <c r="D121" i="15"/>
  <c r="C121" i="15"/>
  <c r="B121" i="15"/>
  <c r="L120" i="15"/>
  <c r="K120" i="15"/>
  <c r="J120" i="15"/>
  <c r="I120" i="15"/>
  <c r="H120" i="15"/>
  <c r="G120" i="15"/>
  <c r="F120" i="15"/>
  <c r="E120" i="15"/>
  <c r="D120" i="15"/>
  <c r="C120" i="15"/>
  <c r="B120" i="15"/>
  <c r="L119" i="15"/>
  <c r="K119" i="15"/>
  <c r="J119" i="15"/>
  <c r="I119" i="15"/>
  <c r="H119" i="15"/>
  <c r="G119" i="15"/>
  <c r="F119" i="15"/>
  <c r="E119" i="15"/>
  <c r="D119" i="15"/>
  <c r="C119" i="15"/>
  <c r="B119" i="15"/>
  <c r="L118" i="15"/>
  <c r="K118" i="15"/>
  <c r="J118" i="15"/>
  <c r="I118" i="15"/>
  <c r="H118" i="15"/>
  <c r="G118" i="15"/>
  <c r="F118" i="15"/>
  <c r="E118" i="15"/>
  <c r="D118" i="15"/>
  <c r="C118" i="15"/>
  <c r="B118" i="15"/>
  <c r="L117" i="15"/>
  <c r="K117" i="15"/>
  <c r="J117" i="15"/>
  <c r="I117" i="15"/>
  <c r="H117" i="15"/>
  <c r="G117" i="15"/>
  <c r="F117" i="15"/>
  <c r="E117" i="15"/>
  <c r="D117" i="15"/>
  <c r="C117" i="15"/>
  <c r="B117" i="15"/>
  <c r="L116" i="15"/>
  <c r="K116" i="15"/>
  <c r="J116" i="15"/>
  <c r="I116" i="15"/>
  <c r="H116" i="15"/>
  <c r="G116" i="15"/>
  <c r="F116" i="15"/>
  <c r="E116" i="15"/>
  <c r="D116" i="15"/>
  <c r="C116" i="15"/>
  <c r="B116" i="15"/>
  <c r="L115" i="15"/>
  <c r="K115" i="15"/>
  <c r="J115" i="15"/>
  <c r="I115" i="15"/>
  <c r="H115" i="15"/>
  <c r="G115" i="15"/>
  <c r="F115" i="15"/>
  <c r="E115" i="15"/>
  <c r="D115" i="15"/>
  <c r="C115" i="15"/>
  <c r="B115" i="15"/>
  <c r="L114" i="15"/>
  <c r="K114" i="15"/>
  <c r="J114" i="15"/>
  <c r="I114" i="15"/>
  <c r="H114" i="15"/>
  <c r="G114" i="15"/>
  <c r="F114" i="15"/>
  <c r="E114" i="15"/>
  <c r="D114" i="15"/>
  <c r="C114" i="15"/>
  <c r="B114" i="15"/>
  <c r="L113" i="15"/>
  <c r="K113" i="15"/>
  <c r="J113" i="15"/>
  <c r="I113" i="15"/>
  <c r="H113" i="15"/>
  <c r="G113" i="15"/>
  <c r="F113" i="15"/>
  <c r="E113" i="15"/>
  <c r="D113" i="15"/>
  <c r="C113" i="15"/>
  <c r="B113" i="15"/>
  <c r="L112" i="15"/>
  <c r="K112" i="15"/>
  <c r="J112" i="15"/>
  <c r="I112" i="15"/>
  <c r="H112" i="15"/>
  <c r="G112" i="15"/>
  <c r="F112" i="15"/>
  <c r="E112" i="15"/>
  <c r="D112" i="15"/>
  <c r="C112" i="15"/>
  <c r="B112" i="15"/>
  <c r="L111" i="15"/>
  <c r="K111" i="15"/>
  <c r="J111" i="15"/>
  <c r="I111" i="15"/>
  <c r="H111" i="15"/>
  <c r="G111" i="15"/>
  <c r="F111" i="15"/>
  <c r="E111" i="15"/>
  <c r="D111" i="15"/>
  <c r="C111" i="15"/>
  <c r="B111" i="15"/>
  <c r="L110" i="15"/>
  <c r="K110" i="15"/>
  <c r="J110" i="15"/>
  <c r="I110" i="15"/>
  <c r="H110" i="15"/>
  <c r="G110" i="15"/>
  <c r="F110" i="15"/>
  <c r="E110" i="15"/>
  <c r="D110" i="15"/>
  <c r="C110" i="15"/>
  <c r="B110" i="15"/>
  <c r="L109" i="15"/>
  <c r="K109" i="15"/>
  <c r="J109" i="15"/>
  <c r="I109" i="15"/>
  <c r="H109" i="15"/>
  <c r="G109" i="15"/>
  <c r="F109" i="15"/>
  <c r="E109" i="15"/>
  <c r="D109" i="15"/>
  <c r="C109" i="15"/>
  <c r="B109" i="15"/>
  <c r="L108" i="15"/>
  <c r="K108" i="15"/>
  <c r="J108" i="15"/>
  <c r="I108" i="15"/>
  <c r="H108" i="15"/>
  <c r="G108" i="15"/>
  <c r="F108" i="15"/>
  <c r="E108" i="15"/>
  <c r="D108" i="15"/>
  <c r="C108" i="15"/>
  <c r="B108" i="15"/>
  <c r="L107" i="15"/>
  <c r="K107" i="15"/>
  <c r="J107" i="15"/>
  <c r="I107" i="15"/>
  <c r="H107" i="15"/>
  <c r="G107" i="15"/>
  <c r="F107" i="15"/>
  <c r="E107" i="15"/>
  <c r="D107" i="15"/>
  <c r="C107" i="15"/>
  <c r="B107" i="15"/>
  <c r="L106" i="15"/>
  <c r="K106" i="15"/>
  <c r="J106" i="15"/>
  <c r="I106" i="15"/>
  <c r="H106" i="15"/>
  <c r="G106" i="15"/>
  <c r="F106" i="15"/>
  <c r="E106" i="15"/>
  <c r="D106" i="15"/>
  <c r="C106" i="15"/>
  <c r="B106" i="15"/>
  <c r="L105" i="15"/>
  <c r="K105" i="15"/>
  <c r="J105" i="15"/>
  <c r="I105" i="15"/>
  <c r="H105" i="15"/>
  <c r="G105" i="15"/>
  <c r="F105" i="15"/>
  <c r="E105" i="15"/>
  <c r="D105" i="15"/>
  <c r="C105" i="15"/>
  <c r="B105" i="15"/>
  <c r="L104" i="15"/>
  <c r="K104" i="15"/>
  <c r="J104" i="15"/>
  <c r="I104" i="15"/>
  <c r="H104" i="15"/>
  <c r="G104" i="15"/>
  <c r="F104" i="15"/>
  <c r="E104" i="15"/>
  <c r="D104" i="15"/>
  <c r="C104" i="15"/>
  <c r="B104" i="15"/>
  <c r="L103" i="15"/>
  <c r="K103" i="15"/>
  <c r="J103" i="15"/>
  <c r="I103" i="15"/>
  <c r="H103" i="15"/>
  <c r="G103" i="15"/>
  <c r="F103" i="15"/>
  <c r="E103" i="15"/>
  <c r="D103" i="15"/>
  <c r="C103" i="15"/>
  <c r="B103" i="15"/>
  <c r="L102" i="15"/>
  <c r="K102" i="15"/>
  <c r="J102" i="15"/>
  <c r="I102" i="15"/>
  <c r="H102" i="15"/>
  <c r="G102" i="15"/>
  <c r="F102" i="15"/>
  <c r="E102" i="15"/>
  <c r="D102" i="15"/>
  <c r="C102" i="15"/>
  <c r="B102" i="15"/>
  <c r="L101" i="15"/>
  <c r="K101" i="15"/>
  <c r="J101" i="15"/>
  <c r="I101" i="15"/>
  <c r="H101" i="15"/>
  <c r="G101" i="15"/>
  <c r="F101" i="15"/>
  <c r="E101" i="15"/>
  <c r="D101" i="15"/>
  <c r="C101" i="15"/>
  <c r="B101" i="15"/>
  <c r="L94" i="15"/>
  <c r="K94" i="15"/>
  <c r="J94" i="15"/>
  <c r="I94" i="15"/>
  <c r="H94" i="15"/>
  <c r="G94" i="15"/>
  <c r="F94" i="15"/>
  <c r="E94" i="15"/>
  <c r="D94" i="15"/>
  <c r="C94" i="15"/>
  <c r="B94" i="15"/>
  <c r="L93" i="15"/>
  <c r="K93" i="15"/>
  <c r="J93" i="15"/>
  <c r="I93" i="15"/>
  <c r="H93" i="15"/>
  <c r="G93" i="15"/>
  <c r="F93" i="15"/>
  <c r="E93" i="15"/>
  <c r="D93" i="15"/>
  <c r="C93" i="15"/>
  <c r="B93" i="15"/>
  <c r="L92" i="15"/>
  <c r="K92" i="15"/>
  <c r="J92" i="15"/>
  <c r="I92" i="15"/>
  <c r="H92" i="15"/>
  <c r="G92" i="15"/>
  <c r="F92" i="15"/>
  <c r="E92" i="15"/>
  <c r="D92" i="15"/>
  <c r="C92" i="15"/>
  <c r="B92" i="15"/>
  <c r="L91" i="15"/>
  <c r="K91" i="15"/>
  <c r="J91" i="15"/>
  <c r="I91" i="15"/>
  <c r="H91" i="15"/>
  <c r="G91" i="15"/>
  <c r="F91" i="15"/>
  <c r="E91" i="15"/>
  <c r="D91" i="15"/>
  <c r="C91" i="15"/>
  <c r="B91" i="15"/>
  <c r="L90" i="15"/>
  <c r="K90" i="15"/>
  <c r="J90" i="15"/>
  <c r="I90" i="15"/>
  <c r="H90" i="15"/>
  <c r="G90" i="15"/>
  <c r="F90" i="15"/>
  <c r="E90" i="15"/>
  <c r="D90" i="15"/>
  <c r="C90" i="15"/>
  <c r="B90" i="15"/>
  <c r="L89" i="15"/>
  <c r="K89" i="15"/>
  <c r="J89" i="15"/>
  <c r="I89" i="15"/>
  <c r="H89" i="15"/>
  <c r="G89" i="15"/>
  <c r="F89" i="15"/>
  <c r="E89" i="15"/>
  <c r="D89" i="15"/>
  <c r="C89" i="15"/>
  <c r="B89" i="15"/>
  <c r="L88" i="15"/>
  <c r="K88" i="15"/>
  <c r="J88" i="15"/>
  <c r="I88" i="15"/>
  <c r="H88" i="15"/>
  <c r="G88" i="15"/>
  <c r="F88" i="15"/>
  <c r="E88" i="15"/>
  <c r="D88" i="15"/>
  <c r="C88" i="15"/>
  <c r="B88" i="15"/>
  <c r="L87" i="15"/>
  <c r="K87" i="15"/>
  <c r="J87" i="15"/>
  <c r="I87" i="15"/>
  <c r="H87" i="15"/>
  <c r="G87" i="15"/>
  <c r="F87" i="15"/>
  <c r="E87" i="15"/>
  <c r="D87" i="15"/>
  <c r="C87" i="15"/>
  <c r="B87" i="15"/>
  <c r="L86" i="15"/>
  <c r="K86" i="15"/>
  <c r="J86" i="15"/>
  <c r="I86" i="15"/>
  <c r="H86" i="15"/>
  <c r="G86" i="15"/>
  <c r="F86" i="15"/>
  <c r="E86" i="15"/>
  <c r="D86" i="15"/>
  <c r="C86" i="15"/>
  <c r="B86" i="15"/>
  <c r="L85" i="15"/>
  <c r="K85" i="15"/>
  <c r="J85" i="15"/>
  <c r="I85" i="15"/>
  <c r="H85" i="15"/>
  <c r="G85" i="15"/>
  <c r="F85" i="15"/>
  <c r="E85" i="15"/>
  <c r="D85" i="15"/>
  <c r="C85" i="15"/>
  <c r="B85" i="15"/>
  <c r="L84" i="15"/>
  <c r="K84" i="15"/>
  <c r="J84" i="15"/>
  <c r="I84" i="15"/>
  <c r="H84" i="15"/>
  <c r="G84" i="15"/>
  <c r="F84" i="15"/>
  <c r="E84" i="15"/>
  <c r="D84" i="15"/>
  <c r="C84" i="15"/>
  <c r="B84" i="15"/>
  <c r="L83" i="15"/>
  <c r="K83" i="15"/>
  <c r="J83" i="15"/>
  <c r="I83" i="15"/>
  <c r="H83" i="15"/>
  <c r="G83" i="15"/>
  <c r="F83" i="15"/>
  <c r="E83" i="15"/>
  <c r="D83" i="15"/>
  <c r="C83" i="15"/>
  <c r="B83" i="15"/>
  <c r="L82" i="15"/>
  <c r="K82" i="15"/>
  <c r="J82" i="15"/>
  <c r="I82" i="15"/>
  <c r="H82" i="15"/>
  <c r="G82" i="15"/>
  <c r="F82" i="15"/>
  <c r="E82" i="15"/>
  <c r="D82" i="15"/>
  <c r="C82" i="15"/>
  <c r="B82" i="15"/>
  <c r="L81" i="15"/>
  <c r="K81" i="15"/>
  <c r="J81" i="15"/>
  <c r="I81" i="15"/>
  <c r="H81" i="15"/>
  <c r="G81" i="15"/>
  <c r="F81" i="15"/>
  <c r="E81" i="15"/>
  <c r="D81" i="15"/>
  <c r="C81" i="15"/>
  <c r="B81" i="15"/>
  <c r="L80" i="15"/>
  <c r="K80" i="15"/>
  <c r="J80" i="15"/>
  <c r="I80" i="15"/>
  <c r="H80" i="15"/>
  <c r="G80" i="15"/>
  <c r="F80" i="15"/>
  <c r="E80" i="15"/>
  <c r="D80" i="15"/>
  <c r="C80" i="15"/>
  <c r="B80" i="15"/>
  <c r="L79" i="15"/>
  <c r="K79" i="15"/>
  <c r="J79" i="15"/>
  <c r="I79" i="15"/>
  <c r="H79" i="15"/>
  <c r="G79" i="15"/>
  <c r="F79" i="15"/>
  <c r="E79" i="15"/>
  <c r="D79" i="15"/>
  <c r="C79" i="15"/>
  <c r="B79" i="15"/>
  <c r="L78" i="15"/>
  <c r="K78" i="15"/>
  <c r="J78" i="15"/>
  <c r="I78" i="15"/>
  <c r="H78" i="15"/>
  <c r="G78" i="15"/>
  <c r="F78" i="15"/>
  <c r="E78" i="15"/>
  <c r="D78" i="15"/>
  <c r="C78" i="15"/>
  <c r="B78" i="15"/>
  <c r="L77" i="15"/>
  <c r="K77" i="15"/>
  <c r="J77" i="15"/>
  <c r="I77" i="15"/>
  <c r="H77" i="15"/>
  <c r="G77" i="15"/>
  <c r="F77" i="15"/>
  <c r="E77" i="15"/>
  <c r="D77" i="15"/>
  <c r="C77" i="15"/>
  <c r="B77" i="15"/>
  <c r="L76" i="15"/>
  <c r="K76" i="15"/>
  <c r="J76" i="15"/>
  <c r="I76" i="15"/>
  <c r="H76" i="15"/>
  <c r="G76" i="15"/>
  <c r="F76" i="15"/>
  <c r="E76" i="15"/>
  <c r="D76" i="15"/>
  <c r="C76" i="15"/>
  <c r="B76" i="15"/>
  <c r="L75" i="15"/>
  <c r="K75" i="15"/>
  <c r="J75" i="15"/>
  <c r="I75" i="15"/>
  <c r="H75" i="15"/>
  <c r="G75" i="15"/>
  <c r="F75" i="15"/>
  <c r="E75" i="15"/>
  <c r="D75" i="15"/>
  <c r="C75" i="15"/>
  <c r="B75" i="15"/>
  <c r="L74" i="15"/>
  <c r="K74" i="15"/>
  <c r="J74" i="15"/>
  <c r="I74" i="15"/>
  <c r="H74" i="15"/>
  <c r="G74" i="15"/>
  <c r="F74" i="15"/>
  <c r="E74" i="15"/>
  <c r="D74" i="15"/>
  <c r="C74" i="15"/>
  <c r="B74" i="15"/>
  <c r="L73" i="15"/>
  <c r="K73" i="15"/>
  <c r="J73" i="15"/>
  <c r="I73" i="15"/>
  <c r="H73" i="15"/>
  <c r="G73" i="15"/>
  <c r="F73" i="15"/>
  <c r="E73" i="15"/>
  <c r="D73" i="15"/>
  <c r="C73" i="15"/>
  <c r="B73" i="15"/>
  <c r="L72" i="15"/>
  <c r="K72" i="15"/>
  <c r="J72" i="15"/>
  <c r="I72" i="15"/>
  <c r="H72" i="15"/>
  <c r="G72" i="15"/>
  <c r="F72" i="15"/>
  <c r="E72" i="15"/>
  <c r="D72" i="15"/>
  <c r="C72" i="15"/>
  <c r="B72" i="15"/>
  <c r="L71" i="15"/>
  <c r="K71" i="15"/>
  <c r="J71" i="15"/>
  <c r="I71" i="15"/>
  <c r="H71" i="15"/>
  <c r="G71" i="15"/>
  <c r="F71" i="15"/>
  <c r="E71" i="15"/>
  <c r="D71" i="15"/>
  <c r="C71" i="15"/>
  <c r="B71" i="15"/>
  <c r="L70" i="15"/>
  <c r="K70" i="15"/>
  <c r="J70" i="15"/>
  <c r="I70" i="15"/>
  <c r="H70" i="15"/>
  <c r="G70" i="15"/>
  <c r="F70" i="15"/>
  <c r="E70" i="15"/>
  <c r="D70" i="15"/>
  <c r="C70" i="15"/>
  <c r="B70" i="15"/>
  <c r="L69" i="15"/>
  <c r="K69" i="15"/>
  <c r="J69" i="15"/>
  <c r="I69" i="15"/>
  <c r="H69" i="15"/>
  <c r="G69" i="15"/>
  <c r="F69" i="15"/>
  <c r="E69" i="15"/>
  <c r="D69" i="15"/>
  <c r="C69" i="15"/>
  <c r="B69" i="15"/>
  <c r="L68" i="15"/>
  <c r="K68" i="15"/>
  <c r="J68" i="15"/>
  <c r="I68" i="15"/>
  <c r="H68" i="15"/>
  <c r="G68" i="15"/>
  <c r="F68" i="15"/>
  <c r="E68" i="15"/>
  <c r="D68" i="15"/>
  <c r="C68" i="15"/>
  <c r="B68" i="15"/>
  <c r="L67" i="15"/>
  <c r="K67" i="15"/>
  <c r="J67" i="15"/>
  <c r="I67" i="15"/>
  <c r="H67" i="15"/>
  <c r="G67" i="15"/>
  <c r="F67" i="15"/>
  <c r="E67" i="15"/>
  <c r="D67" i="15"/>
  <c r="C67" i="15"/>
  <c r="B67" i="15"/>
  <c r="L66" i="15"/>
  <c r="K66" i="15"/>
  <c r="J66" i="15"/>
  <c r="I66" i="15"/>
  <c r="H66" i="15"/>
  <c r="G66" i="15"/>
  <c r="F66" i="15"/>
  <c r="E66" i="15"/>
  <c r="D66" i="15"/>
  <c r="C66" i="15"/>
  <c r="B66" i="15"/>
  <c r="L65" i="15"/>
  <c r="K65" i="15"/>
  <c r="J65" i="15"/>
  <c r="I65" i="15"/>
  <c r="H65" i="15"/>
  <c r="G65" i="15"/>
  <c r="F65" i="15"/>
  <c r="E65" i="15"/>
  <c r="D65" i="15"/>
  <c r="C65" i="15"/>
  <c r="B65" i="15"/>
  <c r="L64" i="15"/>
  <c r="K64" i="15"/>
  <c r="J64" i="15"/>
  <c r="I64" i="15"/>
  <c r="H64" i="15"/>
  <c r="G64" i="15"/>
  <c r="F64" i="15"/>
  <c r="E64" i="15"/>
  <c r="D64" i="15"/>
  <c r="C64" i="15"/>
  <c r="B64" i="15"/>
  <c r="L63" i="15"/>
  <c r="K63" i="15"/>
  <c r="J63" i="15"/>
  <c r="I63" i="15"/>
  <c r="H63" i="15"/>
  <c r="G63" i="15"/>
  <c r="F63" i="15"/>
  <c r="E63" i="15"/>
  <c r="D63" i="15"/>
  <c r="C63" i="15"/>
  <c r="B63" i="15"/>
  <c r="L62" i="15"/>
  <c r="K62" i="15"/>
  <c r="J62" i="15"/>
  <c r="I62" i="15"/>
  <c r="H62" i="15"/>
  <c r="G62" i="15"/>
  <c r="F62" i="15"/>
  <c r="E62" i="15"/>
  <c r="D62" i="15"/>
  <c r="C62" i="15"/>
  <c r="B62" i="15"/>
  <c r="L61" i="15"/>
  <c r="K61" i="15"/>
  <c r="J61" i="15"/>
  <c r="I61" i="15"/>
  <c r="H61" i="15"/>
  <c r="G61" i="15"/>
  <c r="F61" i="15"/>
  <c r="E61" i="15"/>
  <c r="D61" i="15"/>
  <c r="C61" i="15"/>
  <c r="B61" i="15"/>
  <c r="L60" i="15"/>
  <c r="K60" i="15"/>
  <c r="J60" i="15"/>
  <c r="I60" i="15"/>
  <c r="H60" i="15"/>
  <c r="G60" i="15"/>
  <c r="F60" i="15"/>
  <c r="E60" i="15"/>
  <c r="D60" i="15"/>
  <c r="C60" i="15"/>
  <c r="B60" i="15"/>
  <c r="L59" i="15"/>
  <c r="K59" i="15"/>
  <c r="J59" i="15"/>
  <c r="I59" i="15"/>
  <c r="H59" i="15"/>
  <c r="G59" i="15"/>
  <c r="F59" i="15"/>
  <c r="E59" i="15"/>
  <c r="D59" i="15"/>
  <c r="C59" i="15"/>
  <c r="B59" i="15"/>
  <c r="L58" i="15"/>
  <c r="K58" i="15"/>
  <c r="J58" i="15"/>
  <c r="I58" i="15"/>
  <c r="H58" i="15"/>
  <c r="G58" i="15"/>
  <c r="F58" i="15"/>
  <c r="E58" i="15"/>
  <c r="D58" i="15"/>
  <c r="C58" i="15"/>
  <c r="B58" i="15"/>
  <c r="L57" i="15"/>
  <c r="K57" i="15"/>
  <c r="J57" i="15"/>
  <c r="I57" i="15"/>
  <c r="H57" i="15"/>
  <c r="G57" i="15"/>
  <c r="F57" i="15"/>
  <c r="E57" i="15"/>
  <c r="D57" i="15"/>
  <c r="C57" i="15"/>
  <c r="B57" i="15"/>
  <c r="L56" i="15"/>
  <c r="K56" i="15"/>
  <c r="J56" i="15"/>
  <c r="I56" i="15"/>
  <c r="H56" i="15"/>
  <c r="G56" i="15"/>
  <c r="F56" i="15"/>
  <c r="E56" i="15"/>
  <c r="D56" i="15"/>
  <c r="C56" i="15"/>
  <c r="B56" i="15"/>
  <c r="L55" i="15"/>
  <c r="K55" i="15"/>
  <c r="J55" i="15"/>
  <c r="I55" i="15"/>
  <c r="H55" i="15"/>
  <c r="G55" i="15"/>
  <c r="F55" i="15"/>
  <c r="E55" i="15"/>
  <c r="D55" i="15"/>
  <c r="C55" i="15"/>
  <c r="B55" i="15"/>
  <c r="L54" i="15"/>
  <c r="K54" i="15"/>
  <c r="J54" i="15"/>
  <c r="I54" i="15"/>
  <c r="H54" i="15"/>
  <c r="G54" i="15"/>
  <c r="F54" i="15"/>
  <c r="E54" i="15"/>
  <c r="D54" i="15"/>
  <c r="C54" i="15"/>
  <c r="B54" i="15"/>
  <c r="L53" i="15"/>
  <c r="K53" i="15"/>
  <c r="J53" i="15"/>
  <c r="I53" i="15"/>
  <c r="H53" i="15"/>
  <c r="G53" i="15"/>
  <c r="F53" i="15"/>
  <c r="E53" i="15"/>
  <c r="D53" i="15"/>
  <c r="C53" i="15"/>
  <c r="B53" i="15"/>
  <c r="L52" i="15"/>
  <c r="K52" i="15"/>
  <c r="J52" i="15"/>
  <c r="I52" i="15"/>
  <c r="H52" i="15"/>
  <c r="G52" i="15"/>
  <c r="F52" i="15"/>
  <c r="E52" i="15"/>
  <c r="D52" i="15"/>
  <c r="C52" i="15"/>
  <c r="B52" i="15"/>
  <c r="L45" i="15"/>
  <c r="K45" i="15"/>
  <c r="J45" i="15"/>
  <c r="I45" i="15"/>
  <c r="H45" i="15"/>
  <c r="G45" i="15"/>
  <c r="F45" i="15"/>
  <c r="E45" i="15"/>
  <c r="D45" i="15"/>
  <c r="C45" i="15"/>
  <c r="B45" i="15"/>
  <c r="L44" i="15"/>
  <c r="K44" i="15"/>
  <c r="J44" i="15"/>
  <c r="I44" i="15"/>
  <c r="H44" i="15"/>
  <c r="G44" i="15"/>
  <c r="F44" i="15"/>
  <c r="E44" i="15"/>
  <c r="D44" i="15"/>
  <c r="C44" i="15"/>
  <c r="B44" i="15"/>
  <c r="L43" i="15"/>
  <c r="K43" i="15"/>
  <c r="J43" i="15"/>
  <c r="I43" i="15"/>
  <c r="H43" i="15"/>
  <c r="G43" i="15"/>
  <c r="F43" i="15"/>
  <c r="E43" i="15"/>
  <c r="D43" i="15"/>
  <c r="C43" i="15"/>
  <c r="B43" i="15"/>
  <c r="L42" i="15"/>
  <c r="K42" i="15"/>
  <c r="J42" i="15"/>
  <c r="I42" i="15"/>
  <c r="H42" i="15"/>
  <c r="G42" i="15"/>
  <c r="F42" i="15"/>
  <c r="E42" i="15"/>
  <c r="D42" i="15"/>
  <c r="C42" i="15"/>
  <c r="B42" i="15"/>
  <c r="L41" i="15"/>
  <c r="K41" i="15"/>
  <c r="J41" i="15"/>
  <c r="I41" i="15"/>
  <c r="H41" i="15"/>
  <c r="G41" i="15"/>
  <c r="F41" i="15"/>
  <c r="E41" i="15"/>
  <c r="D41" i="15"/>
  <c r="C41" i="15"/>
  <c r="B41" i="15"/>
  <c r="L40" i="15"/>
  <c r="K40" i="15"/>
  <c r="J40" i="15"/>
  <c r="I40" i="15"/>
  <c r="H40" i="15"/>
  <c r="G40" i="15"/>
  <c r="F40" i="15"/>
  <c r="E40" i="15"/>
  <c r="D40" i="15"/>
  <c r="C40" i="15"/>
  <c r="B40" i="15"/>
  <c r="L39" i="15"/>
  <c r="K39" i="15"/>
  <c r="J39" i="15"/>
  <c r="I39" i="15"/>
  <c r="H39" i="15"/>
  <c r="G39" i="15"/>
  <c r="F39" i="15"/>
  <c r="E39" i="15"/>
  <c r="D39" i="15"/>
  <c r="C39" i="15"/>
  <c r="B39" i="15"/>
  <c r="L38" i="15"/>
  <c r="K38" i="15"/>
  <c r="J38" i="15"/>
  <c r="I38" i="15"/>
  <c r="H38" i="15"/>
  <c r="G38" i="15"/>
  <c r="F38" i="15"/>
  <c r="E38" i="15"/>
  <c r="D38" i="15"/>
  <c r="C38" i="15"/>
  <c r="B38" i="15"/>
  <c r="L37" i="15"/>
  <c r="K37" i="15"/>
  <c r="J37" i="15"/>
  <c r="I37" i="15"/>
  <c r="H37" i="15"/>
  <c r="G37" i="15"/>
  <c r="F37" i="15"/>
  <c r="E37" i="15"/>
  <c r="D37" i="15"/>
  <c r="C37" i="15"/>
  <c r="B37" i="15"/>
  <c r="L36" i="15"/>
  <c r="K36" i="15"/>
  <c r="J36" i="15"/>
  <c r="I36" i="15"/>
  <c r="H36" i="15"/>
  <c r="G36" i="15"/>
  <c r="F36" i="15"/>
  <c r="E36" i="15"/>
  <c r="D36" i="15"/>
  <c r="C36" i="15"/>
  <c r="B36" i="15"/>
  <c r="L35" i="15"/>
  <c r="K35" i="15"/>
  <c r="J35" i="15"/>
  <c r="I35" i="15"/>
  <c r="H35" i="15"/>
  <c r="G35" i="15"/>
  <c r="F35" i="15"/>
  <c r="E35" i="15"/>
  <c r="D35" i="15"/>
  <c r="C35" i="15"/>
  <c r="B35" i="15"/>
  <c r="L34" i="15"/>
  <c r="K34" i="15"/>
  <c r="J34" i="15"/>
  <c r="I34" i="15"/>
  <c r="H34" i="15"/>
  <c r="G34" i="15"/>
  <c r="F34" i="15"/>
  <c r="E34" i="15"/>
  <c r="D34" i="15"/>
  <c r="C34" i="15"/>
  <c r="B34" i="15"/>
  <c r="L33" i="15"/>
  <c r="K33" i="15"/>
  <c r="J33" i="15"/>
  <c r="I33" i="15"/>
  <c r="H33" i="15"/>
  <c r="G33" i="15"/>
  <c r="F33" i="15"/>
  <c r="E33" i="15"/>
  <c r="D33" i="15"/>
  <c r="C33" i="15"/>
  <c r="B33" i="15"/>
  <c r="L32" i="15"/>
  <c r="K32" i="15"/>
  <c r="J32" i="15"/>
  <c r="I32" i="15"/>
  <c r="H32" i="15"/>
  <c r="G32" i="15"/>
  <c r="F32" i="15"/>
  <c r="E32" i="15"/>
  <c r="D32" i="15"/>
  <c r="C32" i="15"/>
  <c r="B32" i="15"/>
  <c r="L31" i="15"/>
  <c r="K31" i="15"/>
  <c r="J31" i="15"/>
  <c r="I31" i="15"/>
  <c r="H31" i="15"/>
  <c r="G31" i="15"/>
  <c r="F31" i="15"/>
  <c r="E31" i="15"/>
  <c r="D31" i="15"/>
  <c r="C31" i="15"/>
  <c r="B31" i="15"/>
  <c r="L30" i="15"/>
  <c r="K30" i="15"/>
  <c r="J30" i="15"/>
  <c r="I30" i="15"/>
  <c r="H30" i="15"/>
  <c r="G30" i="15"/>
  <c r="F30" i="15"/>
  <c r="E30" i="15"/>
  <c r="D30" i="15"/>
  <c r="C30" i="15"/>
  <c r="B30" i="15"/>
  <c r="L29" i="15"/>
  <c r="K29" i="15"/>
  <c r="J29" i="15"/>
  <c r="I29" i="15"/>
  <c r="H29" i="15"/>
  <c r="G29" i="15"/>
  <c r="F29" i="15"/>
  <c r="E29" i="15"/>
  <c r="D29" i="15"/>
  <c r="C29" i="15"/>
  <c r="B29" i="15"/>
  <c r="L28" i="15"/>
  <c r="K28" i="15"/>
  <c r="J28" i="15"/>
  <c r="I28" i="15"/>
  <c r="H28" i="15"/>
  <c r="G28" i="15"/>
  <c r="F28" i="15"/>
  <c r="E28" i="15"/>
  <c r="D28" i="15"/>
  <c r="C28" i="15"/>
  <c r="B28" i="15"/>
  <c r="L27" i="15"/>
  <c r="K27" i="15"/>
  <c r="J27" i="15"/>
  <c r="I27" i="15"/>
  <c r="H27" i="15"/>
  <c r="G27" i="15"/>
  <c r="F27" i="15"/>
  <c r="E27" i="15"/>
  <c r="D27" i="15"/>
  <c r="C27" i="15"/>
  <c r="B27" i="15"/>
  <c r="L26" i="15"/>
  <c r="K26" i="15"/>
  <c r="J26" i="15"/>
  <c r="I26" i="15"/>
  <c r="H26" i="15"/>
  <c r="G26" i="15"/>
  <c r="F26" i="15"/>
  <c r="E26" i="15"/>
  <c r="D26" i="15"/>
  <c r="C26" i="15"/>
  <c r="B26" i="15"/>
  <c r="L25" i="15"/>
  <c r="K25" i="15"/>
  <c r="J25" i="15"/>
  <c r="I25" i="15"/>
  <c r="H25" i="15"/>
  <c r="G25" i="15"/>
  <c r="F25" i="15"/>
  <c r="E25" i="15"/>
  <c r="D25" i="15"/>
  <c r="C25" i="15"/>
  <c r="B25" i="15"/>
  <c r="L24" i="15"/>
  <c r="K24" i="15"/>
  <c r="J24" i="15"/>
  <c r="I24" i="15"/>
  <c r="H24" i="15"/>
  <c r="G24" i="15"/>
  <c r="F24" i="15"/>
  <c r="E24" i="15"/>
  <c r="D24" i="15"/>
  <c r="C24" i="15"/>
  <c r="B24" i="15"/>
  <c r="L23" i="15"/>
  <c r="K23" i="15"/>
  <c r="J23" i="15"/>
  <c r="I23" i="15"/>
  <c r="H23" i="15"/>
  <c r="G23" i="15"/>
  <c r="F23" i="15"/>
  <c r="E23" i="15"/>
  <c r="D23" i="15"/>
  <c r="C23" i="15"/>
  <c r="B23" i="15"/>
  <c r="L22" i="15"/>
  <c r="K22" i="15"/>
  <c r="J22" i="15"/>
  <c r="I22" i="15"/>
  <c r="H22" i="15"/>
  <c r="G22" i="15"/>
  <c r="F22" i="15"/>
  <c r="E22" i="15"/>
  <c r="D22" i="15"/>
  <c r="C22" i="15"/>
  <c r="B22" i="15"/>
  <c r="L21" i="15"/>
  <c r="K21" i="15"/>
  <c r="J21" i="15"/>
  <c r="I21" i="15"/>
  <c r="H21" i="15"/>
  <c r="G21" i="15"/>
  <c r="F21" i="15"/>
  <c r="E21" i="15"/>
  <c r="D21" i="15"/>
  <c r="C21" i="15"/>
  <c r="B21" i="15"/>
  <c r="L20" i="15"/>
  <c r="K20" i="15"/>
  <c r="J20" i="15"/>
  <c r="I20" i="15"/>
  <c r="H20" i="15"/>
  <c r="G20" i="15"/>
  <c r="F20" i="15"/>
  <c r="E20" i="15"/>
  <c r="D20" i="15"/>
  <c r="C20" i="15"/>
  <c r="B20" i="15"/>
  <c r="L19" i="15"/>
  <c r="K19" i="15"/>
  <c r="J19" i="15"/>
  <c r="I19" i="15"/>
  <c r="H19" i="15"/>
  <c r="G19" i="15"/>
  <c r="F19" i="15"/>
  <c r="E19" i="15"/>
  <c r="D19" i="15"/>
  <c r="C19" i="15"/>
  <c r="B19" i="15"/>
  <c r="L18" i="15"/>
  <c r="K18" i="15"/>
  <c r="J18" i="15"/>
  <c r="I18" i="15"/>
  <c r="H18" i="15"/>
  <c r="G18" i="15"/>
  <c r="F18" i="15"/>
  <c r="E18" i="15"/>
  <c r="D18" i="15"/>
  <c r="C18" i="15"/>
  <c r="B18" i="15"/>
  <c r="L17" i="15"/>
  <c r="K17" i="15"/>
  <c r="J17" i="15"/>
  <c r="I17" i="15"/>
  <c r="H17" i="15"/>
  <c r="G17" i="15"/>
  <c r="F17" i="15"/>
  <c r="E17" i="15"/>
  <c r="D17" i="15"/>
  <c r="C17" i="15"/>
  <c r="B17" i="15"/>
  <c r="L16" i="15"/>
  <c r="K16" i="15"/>
  <c r="J16" i="15"/>
  <c r="I16" i="15"/>
  <c r="H16" i="15"/>
  <c r="G16" i="15"/>
  <c r="F16" i="15"/>
  <c r="E16" i="15"/>
  <c r="D16" i="15"/>
  <c r="C16" i="15"/>
  <c r="B16" i="15"/>
  <c r="L15" i="15"/>
  <c r="K15" i="15"/>
  <c r="J15" i="15"/>
  <c r="I15" i="15"/>
  <c r="H15" i="15"/>
  <c r="G15" i="15"/>
  <c r="F15" i="15"/>
  <c r="E15" i="15"/>
  <c r="D15" i="15"/>
  <c r="C15" i="15"/>
  <c r="B15" i="15"/>
  <c r="L14" i="15"/>
  <c r="K14" i="15"/>
  <c r="J14" i="15"/>
  <c r="I14" i="15"/>
  <c r="H14" i="15"/>
  <c r="G14" i="15"/>
  <c r="F14" i="15"/>
  <c r="E14" i="15"/>
  <c r="D14" i="15"/>
  <c r="C14" i="15"/>
  <c r="B14" i="15"/>
  <c r="L13" i="15"/>
  <c r="K13" i="15"/>
  <c r="J13" i="15"/>
  <c r="I13" i="15"/>
  <c r="H13" i="15"/>
  <c r="G13" i="15"/>
  <c r="F13" i="15"/>
  <c r="E13" i="15"/>
  <c r="D13" i="15"/>
  <c r="C13" i="15"/>
  <c r="B13" i="15"/>
  <c r="L12" i="15"/>
  <c r="K12" i="15"/>
  <c r="J12" i="15"/>
  <c r="I12" i="15"/>
  <c r="H12" i="15"/>
  <c r="G12" i="15"/>
  <c r="F12" i="15"/>
  <c r="E12" i="15"/>
  <c r="D12" i="15"/>
  <c r="C12" i="15"/>
  <c r="B12" i="15"/>
  <c r="B11" i="15"/>
  <c r="B198" i="15"/>
  <c r="B149" i="15"/>
  <c r="B100" i="15"/>
  <c r="B51" i="15"/>
  <c r="P13" i="8"/>
  <c r="F13" i="8"/>
  <c r="P13" i="7"/>
  <c r="F13" i="7"/>
  <c r="P13" i="3"/>
  <c r="F13" i="3"/>
  <c r="M285" i="15" l="1"/>
  <c r="M284" i="15"/>
  <c r="M283" i="15"/>
  <c r="M282" i="15"/>
  <c r="M281" i="15"/>
  <c r="M280" i="15"/>
  <c r="M279" i="15"/>
  <c r="M278" i="15"/>
  <c r="M277" i="15"/>
  <c r="M276" i="15"/>
  <c r="M275" i="15"/>
  <c r="M274" i="15"/>
  <c r="M273" i="15"/>
  <c r="M272" i="15"/>
  <c r="M271" i="15"/>
  <c r="M270" i="15"/>
  <c r="M269" i="15"/>
  <c r="M268" i="15"/>
  <c r="M267" i="15"/>
  <c r="M266" i="15"/>
  <c r="M265" i="15"/>
  <c r="M264" i="15"/>
  <c r="M263" i="15"/>
  <c r="M262" i="15"/>
  <c r="M261" i="15"/>
  <c r="M260" i="15"/>
  <c r="M259" i="15"/>
  <c r="M258" i="15"/>
  <c r="M257" i="15"/>
  <c r="M231" i="14"/>
  <c r="M256" i="15" s="1"/>
  <c r="M230" i="14"/>
  <c r="M255" i="15" s="1"/>
  <c r="M229" i="14"/>
  <c r="M254" i="15" s="1"/>
  <c r="M228" i="14"/>
  <c r="M253" i="15" s="1"/>
  <c r="M227" i="14"/>
  <c r="M252" i="15" s="1"/>
  <c r="M226" i="14"/>
  <c r="M251" i="15" s="1"/>
  <c r="M225" i="14"/>
  <c r="M250" i="15" s="1"/>
  <c r="M224" i="14"/>
  <c r="M249" i="15" s="1"/>
  <c r="M223" i="14"/>
  <c r="M248" i="15" s="1"/>
  <c r="M222" i="14"/>
  <c r="M247" i="15" s="1"/>
  <c r="M221" i="14"/>
  <c r="M241" i="15" s="1"/>
  <c r="M220" i="14"/>
  <c r="M240" i="15" s="1"/>
  <c r="M219" i="14"/>
  <c r="M239" i="15" s="1"/>
  <c r="M218" i="14"/>
  <c r="M238" i="15" s="1"/>
  <c r="M217" i="14"/>
  <c r="M237" i="15" s="1"/>
  <c r="M216" i="14"/>
  <c r="M236" i="15" s="1"/>
  <c r="M215" i="14"/>
  <c r="M235" i="15" s="1"/>
  <c r="M214" i="14"/>
  <c r="M234" i="15" s="1"/>
  <c r="M213" i="14"/>
  <c r="M233" i="15" s="1"/>
  <c r="M212" i="14"/>
  <c r="M232" i="15" s="1"/>
  <c r="M211" i="14"/>
  <c r="M231" i="15" s="1"/>
  <c r="M210" i="14"/>
  <c r="M230" i="15" s="1"/>
  <c r="M209" i="14"/>
  <c r="M229" i="15" s="1"/>
  <c r="M208" i="14"/>
  <c r="M228" i="15" s="1"/>
  <c r="M207" i="14"/>
  <c r="M227" i="15" s="1"/>
  <c r="M206" i="14"/>
  <c r="M226" i="15" s="1"/>
  <c r="M205" i="14"/>
  <c r="M225" i="15" s="1"/>
  <c r="M204" i="14"/>
  <c r="M224" i="15" s="1"/>
  <c r="M203" i="14"/>
  <c r="M223" i="15" s="1"/>
  <c r="M202" i="14"/>
  <c r="M222" i="15" s="1"/>
  <c r="M201" i="14"/>
  <c r="M221" i="15" s="1"/>
  <c r="M200" i="14"/>
  <c r="M220" i="15" s="1"/>
  <c r="M199" i="14"/>
  <c r="M219" i="15" s="1"/>
  <c r="M198" i="14"/>
  <c r="M218" i="15" s="1"/>
  <c r="M197" i="14"/>
  <c r="M217" i="15" s="1"/>
  <c r="M196" i="14"/>
  <c r="M216" i="15" s="1"/>
  <c r="M195" i="14"/>
  <c r="M215" i="15" s="1"/>
  <c r="M194" i="14"/>
  <c r="M214" i="15" s="1"/>
  <c r="M193" i="14"/>
  <c r="M213" i="15" s="1"/>
  <c r="M192" i="14"/>
  <c r="M212" i="15" s="1"/>
  <c r="M191" i="14"/>
  <c r="M211" i="15" s="1"/>
  <c r="M190" i="14"/>
  <c r="M210" i="15" s="1"/>
  <c r="M189" i="14"/>
  <c r="M209" i="15" s="1"/>
  <c r="M188" i="14"/>
  <c r="M208" i="15" s="1"/>
  <c r="M187" i="14"/>
  <c r="M207" i="15" s="1"/>
  <c r="M186" i="14"/>
  <c r="M206" i="15" s="1"/>
  <c r="M185" i="14"/>
  <c r="M205" i="15" s="1"/>
  <c r="M184" i="14"/>
  <c r="M204" i="15" s="1"/>
  <c r="M183" i="14"/>
  <c r="M203" i="15" s="1"/>
  <c r="M182" i="14"/>
  <c r="M202" i="15" s="1"/>
  <c r="M181" i="14"/>
  <c r="M201" i="15" s="1"/>
  <c r="M180" i="14"/>
  <c r="M200" i="15" s="1"/>
  <c r="M179" i="14"/>
  <c r="M199" i="15" s="1"/>
  <c r="M178" i="14"/>
  <c r="M198" i="15" s="1"/>
  <c r="M177" i="14"/>
  <c r="M192" i="15" s="1"/>
  <c r="M176" i="14"/>
  <c r="M191" i="15" s="1"/>
  <c r="M175" i="14"/>
  <c r="M190" i="15" s="1"/>
  <c r="M174" i="14"/>
  <c r="M189" i="15" s="1"/>
  <c r="M173" i="14"/>
  <c r="M188" i="15" s="1"/>
  <c r="M172" i="14"/>
  <c r="M187" i="15" s="1"/>
  <c r="M171" i="14"/>
  <c r="M186" i="15" s="1"/>
  <c r="M170" i="14"/>
  <c r="M185" i="15" s="1"/>
  <c r="M169" i="14"/>
  <c r="M184" i="15" s="1"/>
  <c r="M168" i="14"/>
  <c r="M183" i="15" s="1"/>
  <c r="M167" i="14"/>
  <c r="M182" i="15" s="1"/>
  <c r="M166" i="14"/>
  <c r="M181" i="15" s="1"/>
  <c r="M165" i="14"/>
  <c r="M180" i="15" s="1"/>
  <c r="M164" i="14"/>
  <c r="M179" i="15" s="1"/>
  <c r="M163" i="14"/>
  <c r="M178" i="15" s="1"/>
  <c r="M162" i="14"/>
  <c r="M177" i="15" s="1"/>
  <c r="M161" i="14"/>
  <c r="M176" i="15" s="1"/>
  <c r="M160" i="14"/>
  <c r="M175" i="15" s="1"/>
  <c r="M159" i="14"/>
  <c r="M174" i="15" s="1"/>
  <c r="M158" i="14"/>
  <c r="M173" i="15" s="1"/>
  <c r="M157" i="14"/>
  <c r="M172" i="15" s="1"/>
  <c r="M156" i="14"/>
  <c r="M171" i="15" s="1"/>
  <c r="M155" i="14"/>
  <c r="M170" i="15" s="1"/>
  <c r="M154" i="14"/>
  <c r="M169" i="15" s="1"/>
  <c r="M153" i="14"/>
  <c r="M168" i="15" s="1"/>
  <c r="M152" i="14"/>
  <c r="M167" i="15" s="1"/>
  <c r="M151" i="14"/>
  <c r="M166" i="15" s="1"/>
  <c r="M150" i="14"/>
  <c r="M165" i="15" s="1"/>
  <c r="M149" i="14"/>
  <c r="M164" i="15" s="1"/>
  <c r="M148" i="14"/>
  <c r="M163" i="15" s="1"/>
  <c r="M147" i="14"/>
  <c r="M162" i="15" s="1"/>
  <c r="M146" i="14"/>
  <c r="M161" i="15" s="1"/>
  <c r="M145" i="14"/>
  <c r="M160" i="15" s="1"/>
  <c r="M144" i="14"/>
  <c r="M159" i="15" s="1"/>
  <c r="M143" i="14"/>
  <c r="M158" i="15" s="1"/>
  <c r="M142" i="14"/>
  <c r="M157" i="15" s="1"/>
  <c r="M141" i="14"/>
  <c r="M156" i="15" s="1"/>
  <c r="M140" i="14"/>
  <c r="M155" i="15" s="1"/>
  <c r="M139" i="14"/>
  <c r="M154" i="15" s="1"/>
  <c r="M138" i="14"/>
  <c r="M153" i="15" s="1"/>
  <c r="M137" i="14"/>
  <c r="M152" i="15" s="1"/>
  <c r="M136" i="14"/>
  <c r="M151" i="15" s="1"/>
  <c r="M135" i="14"/>
  <c r="M150" i="15" s="1"/>
  <c r="M134" i="14"/>
  <c r="M149" i="15" s="1"/>
  <c r="M133" i="14"/>
  <c r="M143" i="15" s="1"/>
  <c r="M132" i="14"/>
  <c r="M142" i="15" s="1"/>
  <c r="M131" i="14"/>
  <c r="M141" i="15" s="1"/>
  <c r="M130" i="14"/>
  <c r="M140" i="15" s="1"/>
  <c r="M129" i="14"/>
  <c r="M139" i="15" s="1"/>
  <c r="M128" i="14"/>
  <c r="M138" i="15" s="1"/>
  <c r="M127" i="14"/>
  <c r="M137" i="15" s="1"/>
  <c r="M126" i="14"/>
  <c r="M136" i="15" s="1"/>
  <c r="M125" i="14"/>
  <c r="M135" i="15" s="1"/>
  <c r="M124" i="14"/>
  <c r="M134" i="15" s="1"/>
  <c r="M123" i="14"/>
  <c r="M133" i="15" s="1"/>
  <c r="M122" i="14"/>
  <c r="M132" i="15" s="1"/>
  <c r="M121" i="14"/>
  <c r="M131" i="15" s="1"/>
  <c r="M120" i="14"/>
  <c r="M130" i="15" s="1"/>
  <c r="M119" i="14"/>
  <c r="M129" i="15" s="1"/>
  <c r="M118" i="14"/>
  <c r="M128" i="15" s="1"/>
  <c r="M117" i="14"/>
  <c r="M127" i="15" s="1"/>
  <c r="M116" i="14"/>
  <c r="M126" i="15" s="1"/>
  <c r="M115" i="14"/>
  <c r="M125" i="15" s="1"/>
  <c r="M114" i="14"/>
  <c r="M124" i="15" s="1"/>
  <c r="M113" i="14"/>
  <c r="M123" i="15" s="1"/>
  <c r="M112" i="14"/>
  <c r="M122" i="15" s="1"/>
  <c r="M111" i="14"/>
  <c r="M121" i="15" s="1"/>
  <c r="M110" i="14"/>
  <c r="M120" i="15" s="1"/>
  <c r="M109" i="14"/>
  <c r="M119" i="15" s="1"/>
  <c r="M108" i="14"/>
  <c r="M118" i="15" s="1"/>
  <c r="M107" i="14"/>
  <c r="M117" i="15" s="1"/>
  <c r="M106" i="14"/>
  <c r="M116" i="15" s="1"/>
  <c r="M105" i="14"/>
  <c r="M115" i="15" s="1"/>
  <c r="M104" i="14"/>
  <c r="M114" i="15" s="1"/>
  <c r="M103" i="14"/>
  <c r="M113" i="15" s="1"/>
  <c r="M102" i="14"/>
  <c r="M112" i="15" s="1"/>
  <c r="M101" i="14"/>
  <c r="M111" i="15" s="1"/>
  <c r="M100" i="14"/>
  <c r="M110" i="15" s="1"/>
  <c r="M99" i="14"/>
  <c r="M109" i="15" s="1"/>
  <c r="M98" i="14"/>
  <c r="M108" i="15" s="1"/>
  <c r="M97" i="14"/>
  <c r="M107" i="15" s="1"/>
  <c r="M96" i="14"/>
  <c r="M106" i="15" s="1"/>
  <c r="M95" i="14"/>
  <c r="M105" i="15" s="1"/>
  <c r="M94" i="14"/>
  <c r="M104" i="15" s="1"/>
  <c r="M93" i="14"/>
  <c r="M103" i="15" s="1"/>
  <c r="M92" i="14"/>
  <c r="M102" i="15" s="1"/>
  <c r="M91" i="14"/>
  <c r="M101" i="15" s="1"/>
  <c r="M90" i="14"/>
  <c r="M100" i="15" s="1"/>
  <c r="M89" i="14"/>
  <c r="M94" i="15" s="1"/>
  <c r="M88" i="14"/>
  <c r="M93" i="15" s="1"/>
  <c r="M87" i="14"/>
  <c r="M92" i="15" s="1"/>
  <c r="M86" i="14"/>
  <c r="M91" i="15" s="1"/>
  <c r="M85" i="14"/>
  <c r="M90" i="15" s="1"/>
  <c r="M84" i="14"/>
  <c r="M89" i="15" s="1"/>
  <c r="M83" i="14"/>
  <c r="M88" i="15" s="1"/>
  <c r="M82" i="14"/>
  <c r="M87" i="15" s="1"/>
  <c r="M81" i="14"/>
  <c r="M86" i="15" s="1"/>
  <c r="M80" i="14"/>
  <c r="M85" i="15" s="1"/>
  <c r="M79" i="14"/>
  <c r="M84" i="15" s="1"/>
  <c r="M78" i="14"/>
  <c r="M83" i="15" s="1"/>
  <c r="M77" i="14"/>
  <c r="M82" i="15" s="1"/>
  <c r="M76" i="14"/>
  <c r="M81" i="15" s="1"/>
  <c r="M75" i="14"/>
  <c r="M80" i="15" s="1"/>
  <c r="M74" i="14"/>
  <c r="M79" i="15" s="1"/>
  <c r="M73" i="14"/>
  <c r="M78" i="15" s="1"/>
  <c r="M72" i="14"/>
  <c r="M77" i="15" s="1"/>
  <c r="M71" i="14"/>
  <c r="M76" i="15" s="1"/>
  <c r="M70" i="14"/>
  <c r="M75" i="15" s="1"/>
  <c r="M69" i="14"/>
  <c r="M74" i="15" s="1"/>
  <c r="M68" i="14"/>
  <c r="M73" i="15" s="1"/>
  <c r="M67" i="14"/>
  <c r="M72" i="15" s="1"/>
  <c r="M66" i="14"/>
  <c r="M71" i="15" s="1"/>
  <c r="M65" i="14"/>
  <c r="M70" i="15" s="1"/>
  <c r="M64" i="14"/>
  <c r="M69" i="15" s="1"/>
  <c r="M63" i="14"/>
  <c r="M68" i="15" s="1"/>
  <c r="M62" i="14"/>
  <c r="M67" i="15" s="1"/>
  <c r="M61" i="14"/>
  <c r="M66" i="15" s="1"/>
  <c r="M60" i="14"/>
  <c r="M65" i="15" s="1"/>
  <c r="M59" i="14"/>
  <c r="M64" i="15" s="1"/>
  <c r="M58" i="14"/>
  <c r="M63" i="15" s="1"/>
  <c r="M57" i="14"/>
  <c r="M62" i="15" s="1"/>
  <c r="M56" i="14"/>
  <c r="M61" i="15" s="1"/>
  <c r="M55" i="14"/>
  <c r="M60" i="15" s="1"/>
  <c r="M54" i="14"/>
  <c r="M59" i="15" s="1"/>
  <c r="M53" i="14"/>
  <c r="M58" i="15" s="1"/>
  <c r="M52" i="14"/>
  <c r="M57" i="15" s="1"/>
  <c r="M51" i="14"/>
  <c r="M56" i="15" s="1"/>
  <c r="M50" i="14"/>
  <c r="M55" i="15" s="1"/>
  <c r="M49" i="14"/>
  <c r="M54" i="15" s="1"/>
  <c r="M48" i="14"/>
  <c r="M53" i="15" s="1"/>
  <c r="M47" i="14"/>
  <c r="M52" i="15" s="1"/>
  <c r="M46" i="14"/>
  <c r="M51" i="15" s="1"/>
  <c r="M45" i="14"/>
  <c r="M45" i="15" s="1"/>
  <c r="M44" i="14"/>
  <c r="M44" i="15" s="1"/>
  <c r="M43" i="14"/>
  <c r="M43" i="15" s="1"/>
  <c r="M42" i="14"/>
  <c r="M42" i="15" s="1"/>
  <c r="M41" i="14"/>
  <c r="M41" i="15" s="1"/>
  <c r="M40" i="14"/>
  <c r="M40" i="15" s="1"/>
  <c r="M39" i="14"/>
  <c r="M39" i="15" s="1"/>
  <c r="M38" i="14"/>
  <c r="M38" i="15" s="1"/>
  <c r="M37" i="14"/>
  <c r="M37" i="15" s="1"/>
  <c r="M36" i="14"/>
  <c r="M36" i="15" s="1"/>
  <c r="M35" i="14"/>
  <c r="M35" i="15" s="1"/>
  <c r="M34" i="14"/>
  <c r="M34" i="15" s="1"/>
  <c r="M33" i="14"/>
  <c r="M33" i="15" s="1"/>
  <c r="M32" i="14"/>
  <c r="M32" i="15" s="1"/>
  <c r="M31" i="14"/>
  <c r="M31" i="15" s="1"/>
  <c r="M30" i="14"/>
  <c r="M30" i="15" s="1"/>
  <c r="M29" i="14"/>
  <c r="M29" i="15" s="1"/>
  <c r="M28" i="14"/>
  <c r="M28" i="15" s="1"/>
  <c r="M27" i="14"/>
  <c r="M27" i="15" s="1"/>
  <c r="M26" i="14"/>
  <c r="M26" i="15" s="1"/>
  <c r="M25" i="14"/>
  <c r="M25" i="15" s="1"/>
  <c r="M24" i="14"/>
  <c r="M24" i="15" s="1"/>
  <c r="M23" i="14"/>
  <c r="M23" i="15" s="1"/>
  <c r="M22" i="14"/>
  <c r="M22" i="15" s="1"/>
  <c r="M21" i="14"/>
  <c r="M21" i="15" s="1"/>
  <c r="M20" i="14"/>
  <c r="M20" i="15" s="1"/>
  <c r="M19" i="14"/>
  <c r="M19" i="15" s="1"/>
  <c r="M18" i="14"/>
  <c r="M18" i="15" s="1"/>
  <c r="M17" i="14"/>
  <c r="M17" i="15" s="1"/>
  <c r="M16" i="14"/>
  <c r="M16" i="15" s="1"/>
  <c r="M15" i="14"/>
  <c r="M15" i="15" s="1"/>
  <c r="M14" i="14"/>
  <c r="M14" i="15" s="1"/>
  <c r="M13" i="14"/>
  <c r="M13" i="15" s="1"/>
  <c r="M12" i="14"/>
  <c r="M12" i="15" s="1"/>
  <c r="M11" i="14"/>
  <c r="E11" i="15"/>
  <c r="L3" i="14"/>
  <c r="C3" i="15" s="1"/>
  <c r="K5" i="14"/>
  <c r="K5" i="15" s="1"/>
  <c r="L441" i="15" s="1"/>
  <c r="C11" i="15"/>
  <c r="D11" i="15"/>
  <c r="F11" i="15"/>
  <c r="G11" i="15"/>
  <c r="H11" i="15"/>
  <c r="I11" i="15"/>
  <c r="J11" i="15"/>
  <c r="K11" i="15"/>
  <c r="L11" i="15"/>
  <c r="C51" i="15"/>
  <c r="D51" i="15"/>
  <c r="E51" i="15"/>
  <c r="F51" i="15"/>
  <c r="G51" i="15"/>
  <c r="H51" i="15"/>
  <c r="I51" i="15"/>
  <c r="J51" i="15"/>
  <c r="K51" i="15"/>
  <c r="L51" i="15"/>
  <c r="C100" i="15"/>
  <c r="D100" i="15"/>
  <c r="E100" i="15"/>
  <c r="F100" i="15"/>
  <c r="G100" i="15"/>
  <c r="H100" i="15"/>
  <c r="I100" i="15"/>
  <c r="J100" i="15"/>
  <c r="K100" i="15"/>
  <c r="L100" i="15"/>
  <c r="C149" i="15"/>
  <c r="D149" i="15"/>
  <c r="E149" i="15"/>
  <c r="F149" i="15"/>
  <c r="G149" i="15"/>
  <c r="H149" i="15"/>
  <c r="I149" i="15"/>
  <c r="J149" i="15"/>
  <c r="K149" i="15"/>
  <c r="L149" i="15"/>
  <c r="C198" i="15"/>
  <c r="D198" i="15"/>
  <c r="E198" i="15"/>
  <c r="F198" i="15"/>
  <c r="G198" i="15"/>
  <c r="H198" i="15"/>
  <c r="I198" i="15"/>
  <c r="J198" i="15"/>
  <c r="K198" i="15"/>
  <c r="L198" i="15"/>
  <c r="A12" i="15"/>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8" i="15" s="1"/>
  <c r="A199" i="15" s="1"/>
  <c r="A200" i="15" s="1"/>
  <c r="A201" i="15" s="1"/>
  <c r="A202" i="15" s="1"/>
  <c r="A203" i="15" s="1"/>
  <c r="A204" i="15" s="1"/>
  <c r="A205" i="15" s="1"/>
  <c r="A206" i="15" s="1"/>
  <c r="A207" i="15" s="1"/>
  <c r="A208" i="15" s="1"/>
  <c r="A209" i="15" s="1"/>
  <c r="A210" i="15" s="1"/>
  <c r="A211" i="15" s="1"/>
  <c r="A212" i="15" s="1"/>
  <c r="C6" i="15"/>
  <c r="C5" i="15"/>
  <c r="D5" i="14"/>
  <c r="D6" i="14"/>
  <c r="A12" i="14"/>
  <c r="A441" i="15" l="1"/>
  <c r="A343" i="15"/>
  <c r="A392" i="15"/>
  <c r="A196" i="15"/>
  <c r="A294" i="15"/>
  <c r="M11" i="15"/>
  <c r="L8" i="15" s="1"/>
  <c r="L8" i="14"/>
  <c r="L196" i="15"/>
  <c r="L294" i="15"/>
  <c r="L392" i="15"/>
  <c r="L343" i="15"/>
  <c r="A147" i="15"/>
  <c r="A245" i="15"/>
  <c r="A98" i="15"/>
  <c r="A49" i="15"/>
  <c r="A13" i="14"/>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3" i="14" s="1"/>
  <c r="A104" i="14" s="1"/>
  <c r="A105" i="14" s="1"/>
  <c r="A106" i="14" s="1"/>
  <c r="A107" i="14" s="1"/>
  <c r="A108" i="14" s="1"/>
  <c r="A109" i="14" s="1"/>
  <c r="A110" i="14" s="1"/>
  <c r="A111" i="14" s="1"/>
  <c r="A112" i="14" s="1"/>
  <c r="A113" i="14" s="1"/>
  <c r="A114" i="14" s="1"/>
  <c r="A115" i="14" s="1"/>
  <c r="A116" i="14" s="1"/>
  <c r="A117" i="14" s="1"/>
  <c r="A118" i="14" s="1"/>
  <c r="A119" i="14" s="1"/>
  <c r="A120" i="14" s="1"/>
  <c r="A121" i="14" s="1"/>
  <c r="A122" i="14" s="1"/>
  <c r="A123" i="14" s="1"/>
  <c r="A124" i="14" s="1"/>
  <c r="A125" i="14" s="1"/>
  <c r="A126" i="14" s="1"/>
  <c r="A127" i="14" s="1"/>
  <c r="A128" i="14" s="1"/>
  <c r="A129" i="14" s="1"/>
  <c r="A130" i="14" s="1"/>
  <c r="A131" i="14" s="1"/>
  <c r="A132" i="14" s="1"/>
  <c r="A133" i="14" s="1"/>
  <c r="A134" i="14" s="1"/>
  <c r="A135" i="14" s="1"/>
  <c r="A136" i="14" s="1"/>
  <c r="A137" i="14" s="1"/>
  <c r="A138" i="14" s="1"/>
  <c r="A139" i="14" s="1"/>
  <c r="A140" i="14" s="1"/>
  <c r="A141" i="14" s="1"/>
  <c r="A142" i="14" s="1"/>
  <c r="A143" i="14" s="1"/>
  <c r="A144" i="14" s="1"/>
  <c r="A145" i="14" s="1"/>
  <c r="A146" i="14" s="1"/>
  <c r="A147" i="14" s="1"/>
  <c r="A148" i="14" s="1"/>
  <c r="A149" i="14" s="1"/>
  <c r="A150" i="14" s="1"/>
  <c r="A151" i="14" s="1"/>
  <c r="A152" i="14" s="1"/>
  <c r="A153" i="14" s="1"/>
  <c r="A154" i="14" s="1"/>
  <c r="A155" i="14" s="1"/>
  <c r="A156" i="14" s="1"/>
  <c r="A157" i="14" s="1"/>
  <c r="A158" i="14" s="1"/>
  <c r="A159" i="14" s="1"/>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4" i="14" s="1"/>
  <c r="A185" i="14" s="1"/>
  <c r="A186" i="14" s="1"/>
  <c r="A187" i="14" s="1"/>
  <c r="A188" i="14" s="1"/>
  <c r="A189" i="14" s="1"/>
  <c r="A190" i="14" s="1"/>
  <c r="A191" i="14" s="1"/>
  <c r="A192" i="14" s="1"/>
  <c r="A193" i="14" s="1"/>
  <c r="A194" i="14" s="1"/>
  <c r="A195" i="14" s="1"/>
  <c r="A196" i="14" s="1"/>
  <c r="A197" i="14" s="1"/>
  <c r="A198" i="14" s="1"/>
  <c r="A199" i="14" s="1"/>
  <c r="A200" i="14" s="1"/>
  <c r="A201" i="14" s="1"/>
  <c r="A202" i="14" s="1"/>
  <c r="A203" i="14" s="1"/>
  <c r="A204" i="14" s="1"/>
  <c r="A205" i="14" s="1"/>
  <c r="A206" i="14" s="1"/>
  <c r="A207" i="14" s="1"/>
  <c r="A208" i="14" s="1"/>
  <c r="A209" i="14" s="1"/>
  <c r="A210" i="14" s="1"/>
  <c r="A211" i="14" s="1"/>
  <c r="A212" i="14" s="1"/>
  <c r="A213" i="14" s="1"/>
  <c r="A214" i="14" s="1"/>
  <c r="A215" i="14" s="1"/>
  <c r="A216" i="14" s="1"/>
  <c r="A217" i="14" s="1"/>
  <c r="A218" i="14" s="1"/>
  <c r="A219" i="14" s="1"/>
  <c r="A220" i="14" s="1"/>
  <c r="A221" i="14" s="1"/>
  <c r="A222" i="14" s="1"/>
  <c r="A223" i="14" s="1"/>
  <c r="A224" i="14" s="1"/>
  <c r="A225" i="14" s="1"/>
  <c r="A226" i="14" s="1"/>
  <c r="A227" i="14" s="1"/>
  <c r="A228" i="14" s="1"/>
  <c r="A229" i="14" s="1"/>
  <c r="A230" i="14" s="1"/>
  <c r="A231" i="14" s="1"/>
  <c r="A232" i="14" s="1"/>
  <c r="A233" i="14" s="1"/>
  <c r="A234" i="14" s="1"/>
  <c r="A235" i="14" s="1"/>
  <c r="A236" i="14" s="1"/>
  <c r="A237" i="14" s="1"/>
  <c r="A238" i="14" s="1"/>
  <c r="A239" i="14" s="1"/>
  <c r="A240" i="14" s="1"/>
  <c r="A241" i="14" s="1"/>
  <c r="A242" i="14" s="1"/>
  <c r="A243" i="14" s="1"/>
  <c r="A244" i="14" s="1"/>
  <c r="A245" i="14" s="1"/>
  <c r="A246" i="14" s="1"/>
  <c r="A247" i="14" s="1"/>
  <c r="A248" i="14" s="1"/>
  <c r="A249" i="14" s="1"/>
  <c r="A250" i="14" s="1"/>
  <c r="A251" i="14" s="1"/>
  <c r="A252" i="14" s="1"/>
  <c r="A253" i="14" s="1"/>
  <c r="A254" i="14" s="1"/>
  <c r="A255" i="14" s="1"/>
  <c r="A256" i="14" s="1"/>
  <c r="A257" i="14" s="1"/>
  <c r="A258" i="14" s="1"/>
  <c r="A259" i="14" s="1"/>
  <c r="A260" i="14" s="1"/>
  <c r="L49" i="15"/>
  <c r="L98" i="15"/>
  <c r="L245" i="15"/>
  <c r="L147" i="15"/>
  <c r="A213" i="15"/>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247" i="15" s="1"/>
  <c r="A248" i="15" s="1"/>
  <c r="A249" i="15" s="1"/>
  <c r="A250" i="15" s="1"/>
  <c r="A251" i="15" s="1"/>
  <c r="A252" i="15" s="1"/>
  <c r="A253" i="15" s="1"/>
  <c r="A254" i="15" s="1"/>
  <c r="A255" i="15" s="1"/>
  <c r="A256" i="15" s="1"/>
  <c r="A257" i="15" s="1"/>
  <c r="A258" i="15" s="1"/>
  <c r="A259" i="15" s="1"/>
  <c r="A260" i="15" s="1"/>
  <c r="A261" i="15" s="1"/>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O57" i="13"/>
  <c r="AP57" i="13" s="1"/>
  <c r="AU56" i="13"/>
  <c r="AV56" i="13" s="1"/>
  <c r="AT56" i="13"/>
  <c r="AS56" i="13"/>
  <c r="AQ56" i="13"/>
  <c r="AP56" i="13"/>
  <c r="AO56" i="13"/>
  <c r="AI56" i="13"/>
  <c r="AV55" i="13"/>
  <c r="AU55" i="13"/>
  <c r="AT55" i="13"/>
  <c r="AS55" i="13"/>
  <c r="AQ55" i="13"/>
  <c r="AP55" i="13"/>
  <c r="AO55" i="13"/>
  <c r="AI55" i="13"/>
  <c r="AU54" i="13"/>
  <c r="AV54" i="13" s="1"/>
  <c r="AT54" i="13"/>
  <c r="AS54" i="13"/>
  <c r="AQ54" i="13"/>
  <c r="AP54" i="13"/>
  <c r="AO54" i="13"/>
  <c r="AI54" i="13"/>
  <c r="AU53" i="13"/>
  <c r="AV53" i="13" s="1"/>
  <c r="AT53" i="13"/>
  <c r="AS53" i="13"/>
  <c r="AQ53" i="13"/>
  <c r="AP53" i="13"/>
  <c r="AO53" i="13"/>
  <c r="AI53" i="13"/>
  <c r="AU52" i="13"/>
  <c r="AV52" i="13" s="1"/>
  <c r="AT52" i="13"/>
  <c r="AS52" i="13"/>
  <c r="AQ52" i="13"/>
  <c r="AP52" i="13"/>
  <c r="AO52" i="13"/>
  <c r="AI52" i="13"/>
  <c r="AU51" i="13"/>
  <c r="AV51" i="13" s="1"/>
  <c r="AT51" i="13"/>
  <c r="AS51" i="13"/>
  <c r="AQ51" i="13"/>
  <c r="AP51" i="13"/>
  <c r="AO51" i="13"/>
  <c r="AI51" i="13"/>
  <c r="AU50" i="13"/>
  <c r="AV50" i="13" s="1"/>
  <c r="AT50" i="13"/>
  <c r="AS50" i="13"/>
  <c r="AQ50" i="13"/>
  <c r="AP50" i="13"/>
  <c r="AO50" i="13"/>
  <c r="AI50" i="13"/>
  <c r="AU49" i="13"/>
  <c r="AV49" i="13" s="1"/>
  <c r="AT49" i="13"/>
  <c r="AS49" i="13"/>
  <c r="AQ49" i="13"/>
  <c r="AP49" i="13"/>
  <c r="AO49" i="13"/>
  <c r="AI49" i="13"/>
  <c r="AU48" i="13"/>
  <c r="AV48" i="13" s="1"/>
  <c r="AT48" i="13"/>
  <c r="AS48" i="13"/>
  <c r="AQ48" i="13"/>
  <c r="AP48" i="13"/>
  <c r="AO48" i="13"/>
  <c r="AI48" i="13"/>
  <c r="AU47" i="13"/>
  <c r="AV47" i="13" s="1"/>
  <c r="AT47" i="13"/>
  <c r="AS47" i="13"/>
  <c r="AQ47" i="13"/>
  <c r="AP47" i="13"/>
  <c r="AO47" i="13"/>
  <c r="AI47" i="13"/>
  <c r="AV46" i="13"/>
  <c r="AU46" i="13"/>
  <c r="AT46" i="13"/>
  <c r="AS46" i="13"/>
  <c r="AQ46" i="13"/>
  <c r="AP46" i="13"/>
  <c r="AO46" i="13"/>
  <c r="AI46" i="13"/>
  <c r="AU45" i="13"/>
  <c r="AV45" i="13" s="1"/>
  <c r="AT45" i="13"/>
  <c r="AS45" i="13"/>
  <c r="AQ45" i="13"/>
  <c r="AP45" i="13"/>
  <c r="AO45" i="13"/>
  <c r="AI45" i="13"/>
  <c r="AU44" i="13"/>
  <c r="AV44" i="13" s="1"/>
  <c r="AT44" i="13"/>
  <c r="AS44" i="13"/>
  <c r="AQ44" i="13"/>
  <c r="AP44" i="13"/>
  <c r="AO44" i="13"/>
  <c r="AI44" i="13"/>
  <c r="AU43" i="13"/>
  <c r="AV43" i="13" s="1"/>
  <c r="AT43" i="13"/>
  <c r="AS43" i="13"/>
  <c r="AQ43" i="13"/>
  <c r="AP43" i="13"/>
  <c r="AO43" i="13"/>
  <c r="AI43" i="13"/>
  <c r="AU42" i="13"/>
  <c r="AV42" i="13" s="1"/>
  <c r="AT42" i="13"/>
  <c r="AS42" i="13"/>
  <c r="AQ42" i="13"/>
  <c r="AP42" i="13"/>
  <c r="AO42" i="13"/>
  <c r="AI42" i="13"/>
  <c r="AU41" i="13"/>
  <c r="AV41" i="13" s="1"/>
  <c r="AT41" i="13"/>
  <c r="AS41" i="13"/>
  <c r="AQ41" i="13"/>
  <c r="AP41" i="13"/>
  <c r="AO41" i="13"/>
  <c r="AI41" i="13"/>
  <c r="AU40" i="13"/>
  <c r="AV40" i="13" s="1"/>
  <c r="AT40" i="13"/>
  <c r="AS40" i="13"/>
  <c r="AQ40" i="13"/>
  <c r="AP40" i="13"/>
  <c r="AO40" i="13"/>
  <c r="AI40" i="13"/>
  <c r="AU39" i="13"/>
  <c r="AV39" i="13" s="1"/>
  <c r="AT39" i="13"/>
  <c r="AS39" i="13"/>
  <c r="AQ39" i="13"/>
  <c r="AP39" i="13"/>
  <c r="AO39" i="13"/>
  <c r="AI39" i="13"/>
  <c r="AU38" i="13"/>
  <c r="AV38" i="13" s="1"/>
  <c r="AT38" i="13"/>
  <c r="AS38" i="13"/>
  <c r="AQ38" i="13"/>
  <c r="AP38" i="13"/>
  <c r="AO38" i="13"/>
  <c r="AI38" i="13"/>
  <c r="AU37" i="13"/>
  <c r="AV37" i="13" s="1"/>
  <c r="AT37" i="13"/>
  <c r="AS37" i="13"/>
  <c r="AQ37" i="13"/>
  <c r="AP37" i="13"/>
  <c r="AO37" i="13"/>
  <c r="AI37" i="13"/>
  <c r="AU36" i="13"/>
  <c r="AV36" i="13" s="1"/>
  <c r="AT36" i="13"/>
  <c r="AS36" i="13"/>
  <c r="AQ36" i="13"/>
  <c r="AP36" i="13"/>
  <c r="AO36" i="13"/>
  <c r="AI36" i="13"/>
  <c r="AU35" i="13"/>
  <c r="AV35" i="13" s="1"/>
  <c r="AS35" i="13"/>
  <c r="AI35" i="13" s="1"/>
  <c r="AQ35" i="13"/>
  <c r="AP35" i="13"/>
  <c r="AO35" i="13"/>
  <c r="AU34" i="13"/>
  <c r="AV34" i="13" s="1"/>
  <c r="AS34" i="13"/>
  <c r="AQ34" i="13"/>
  <c r="AP34" i="13"/>
  <c r="AO34" i="13"/>
  <c r="AU33" i="13"/>
  <c r="AV33" i="13" s="1"/>
  <c r="AT33" i="13"/>
  <c r="AS33" i="13"/>
  <c r="AQ33" i="13"/>
  <c r="AP33" i="13"/>
  <c r="AO33" i="13"/>
  <c r="AI33" i="13"/>
  <c r="AU32" i="13"/>
  <c r="AV32" i="13" s="1"/>
  <c r="AS32" i="13"/>
  <c r="AT32" i="13" s="1"/>
  <c r="AQ32" i="13"/>
  <c r="AP32" i="13"/>
  <c r="AO32" i="13"/>
  <c r="AU31" i="13"/>
  <c r="AV31" i="13" s="1"/>
  <c r="AS31" i="13"/>
  <c r="AT31" i="13" s="1"/>
  <c r="AQ31" i="13"/>
  <c r="AP31" i="13"/>
  <c r="AO31" i="13"/>
  <c r="AU30" i="13"/>
  <c r="AV30" i="13" s="1"/>
  <c r="AS30" i="13"/>
  <c r="AT30" i="13" s="1"/>
  <c r="AQ30" i="13"/>
  <c r="AP30" i="13"/>
  <c r="AO30" i="13"/>
  <c r="AU29" i="13"/>
  <c r="AV29" i="13" s="1"/>
  <c r="AS29" i="13"/>
  <c r="AT29" i="13" s="1"/>
  <c r="AQ29" i="13"/>
  <c r="AP29" i="13"/>
  <c r="AO29" i="13"/>
  <c r="AU28" i="13"/>
  <c r="AV28" i="13" s="1"/>
  <c r="AS28" i="13"/>
  <c r="AI28" i="13" s="1"/>
  <c r="AQ28" i="13"/>
  <c r="AP28" i="13"/>
  <c r="AO28" i="13"/>
  <c r="AU27" i="13"/>
  <c r="AV27" i="13" s="1"/>
  <c r="AS27" i="13"/>
  <c r="AT27" i="13" s="1"/>
  <c r="AR27" i="13"/>
  <c r="AR26" i="13" s="1"/>
  <c r="AQ27" i="13"/>
  <c r="AP27" i="13"/>
  <c r="AO27" i="13"/>
  <c r="AO24" i="13"/>
  <c r="AO23" i="13"/>
  <c r="B11" i="13"/>
  <c r="B12" i="13" s="1"/>
  <c r="K12" i="13" s="1"/>
  <c r="AO2" i="13"/>
  <c r="AF2" i="13" s="1"/>
  <c r="AO57" i="12"/>
  <c r="AP57" i="12" s="1"/>
  <c r="AU56" i="12"/>
  <c r="AV56" i="12" s="1"/>
  <c r="AT56" i="12"/>
  <c r="AS56" i="12"/>
  <c r="AQ56" i="12"/>
  <c r="AP56" i="12"/>
  <c r="AO56" i="12"/>
  <c r="AI56" i="12"/>
  <c r="AU55" i="12"/>
  <c r="AV55" i="12" s="1"/>
  <c r="AT55" i="12"/>
  <c r="AS55" i="12"/>
  <c r="AQ55" i="12"/>
  <c r="AP55" i="12"/>
  <c r="AO55" i="12"/>
  <c r="AI55" i="12"/>
  <c r="AU54" i="12"/>
  <c r="AV54" i="12" s="1"/>
  <c r="AT54" i="12"/>
  <c r="AS54" i="12"/>
  <c r="AQ54" i="12"/>
  <c r="AP54" i="12"/>
  <c r="AO54" i="12"/>
  <c r="AI54" i="12"/>
  <c r="AU53" i="12"/>
  <c r="AV53" i="12" s="1"/>
  <c r="AT53" i="12"/>
  <c r="AS53" i="12"/>
  <c r="AQ53" i="12"/>
  <c r="AP53" i="12"/>
  <c r="AO53" i="12"/>
  <c r="AI53" i="12"/>
  <c r="AU52" i="12"/>
  <c r="AV52" i="12" s="1"/>
  <c r="AT52" i="12"/>
  <c r="AS52" i="12"/>
  <c r="AQ52" i="12"/>
  <c r="AP52" i="12"/>
  <c r="AO52" i="12"/>
  <c r="AI52" i="12"/>
  <c r="AU51" i="12"/>
  <c r="AV51" i="12" s="1"/>
  <c r="AT51" i="12"/>
  <c r="AS51" i="12"/>
  <c r="AQ51" i="12"/>
  <c r="AP51" i="12"/>
  <c r="AO51" i="12"/>
  <c r="AI51" i="12"/>
  <c r="AU50" i="12"/>
  <c r="AV50" i="12" s="1"/>
  <c r="AT50" i="12"/>
  <c r="AS50" i="12"/>
  <c r="AQ50" i="12"/>
  <c r="AP50" i="12"/>
  <c r="AO50" i="12"/>
  <c r="AI50" i="12"/>
  <c r="AU49" i="12"/>
  <c r="AV49" i="12" s="1"/>
  <c r="AT49" i="12"/>
  <c r="AS49" i="12"/>
  <c r="AQ49" i="12"/>
  <c r="AP49" i="12"/>
  <c r="AO49" i="12"/>
  <c r="AI49" i="12"/>
  <c r="AU48" i="12"/>
  <c r="AV48" i="12" s="1"/>
  <c r="AT48" i="12"/>
  <c r="AS48" i="12"/>
  <c r="AQ48" i="12"/>
  <c r="AP48" i="12"/>
  <c r="AO48" i="12"/>
  <c r="AI48" i="12"/>
  <c r="AU47" i="12"/>
  <c r="AV47" i="12" s="1"/>
  <c r="AT47" i="12"/>
  <c r="AS47" i="12"/>
  <c r="AQ47" i="12"/>
  <c r="AP47" i="12"/>
  <c r="AO47" i="12"/>
  <c r="AI47" i="12"/>
  <c r="AU46" i="12"/>
  <c r="AV46" i="12" s="1"/>
  <c r="AT46" i="12"/>
  <c r="AS46" i="12"/>
  <c r="AQ46" i="12"/>
  <c r="AP46" i="12"/>
  <c r="AO46" i="12"/>
  <c r="AI46" i="12"/>
  <c r="AU45" i="12"/>
  <c r="AV45" i="12" s="1"/>
  <c r="AT45" i="12"/>
  <c r="AS45" i="12"/>
  <c r="AQ45" i="12"/>
  <c r="AP45" i="12"/>
  <c r="AO45" i="12"/>
  <c r="AI45" i="12"/>
  <c r="AU44" i="12"/>
  <c r="AV44" i="12" s="1"/>
  <c r="AT44" i="12"/>
  <c r="AS44" i="12"/>
  <c r="AQ44" i="12"/>
  <c r="AP44" i="12"/>
  <c r="AO44" i="12"/>
  <c r="AI44" i="12"/>
  <c r="AU43" i="12"/>
  <c r="AV43" i="12" s="1"/>
  <c r="AT43" i="12"/>
  <c r="AS43" i="12"/>
  <c r="AQ43" i="12"/>
  <c r="AP43" i="12"/>
  <c r="AO43" i="12"/>
  <c r="AI43" i="12"/>
  <c r="AU42" i="12"/>
  <c r="AV42" i="12" s="1"/>
  <c r="AT42" i="12"/>
  <c r="AS42" i="12"/>
  <c r="AQ42" i="12"/>
  <c r="AP42" i="12"/>
  <c r="AO42" i="12"/>
  <c r="AI42" i="12"/>
  <c r="AU41" i="12"/>
  <c r="AV41" i="12" s="1"/>
  <c r="AT41" i="12"/>
  <c r="AS41" i="12"/>
  <c r="AQ41" i="12"/>
  <c r="AP41" i="12"/>
  <c r="AO41" i="12"/>
  <c r="AI41" i="12"/>
  <c r="AU40" i="12"/>
  <c r="AV40" i="12" s="1"/>
  <c r="AT40" i="12"/>
  <c r="AS40" i="12"/>
  <c r="AQ40" i="12"/>
  <c r="AP40" i="12"/>
  <c r="AO40" i="12"/>
  <c r="AI40" i="12"/>
  <c r="AU39" i="12"/>
  <c r="AV39" i="12" s="1"/>
  <c r="AT39" i="12"/>
  <c r="AS39" i="12"/>
  <c r="AQ39" i="12"/>
  <c r="AP39" i="12"/>
  <c r="AO39" i="12"/>
  <c r="AI39" i="12"/>
  <c r="AU38" i="12"/>
  <c r="AV38" i="12" s="1"/>
  <c r="AT38" i="12"/>
  <c r="AS38" i="12"/>
  <c r="AQ38" i="12"/>
  <c r="AP38" i="12"/>
  <c r="AO38" i="12"/>
  <c r="AI38" i="12"/>
  <c r="AU37" i="12"/>
  <c r="AV37" i="12" s="1"/>
  <c r="AT37" i="12"/>
  <c r="AS37" i="12"/>
  <c r="AQ37" i="12"/>
  <c r="AP37" i="12"/>
  <c r="AO37" i="12"/>
  <c r="AI37" i="12"/>
  <c r="AU36" i="12"/>
  <c r="AV36" i="12" s="1"/>
  <c r="AT36" i="12"/>
  <c r="AS36" i="12"/>
  <c r="AQ36" i="12"/>
  <c r="AP36" i="12"/>
  <c r="AO36" i="12"/>
  <c r="AI36" i="12"/>
  <c r="AU35" i="12"/>
  <c r="AV35" i="12" s="1"/>
  <c r="AT35" i="12"/>
  <c r="AS35" i="12"/>
  <c r="AQ35" i="12"/>
  <c r="AP35" i="12"/>
  <c r="AO35" i="12"/>
  <c r="AU34" i="12"/>
  <c r="AV34" i="12" s="1"/>
  <c r="AS34" i="12"/>
  <c r="AT34" i="12" s="1"/>
  <c r="AQ34" i="12"/>
  <c r="AP34" i="12"/>
  <c r="AO34" i="12"/>
  <c r="AU33" i="12"/>
  <c r="AV33" i="12" s="1"/>
  <c r="AT33" i="12"/>
  <c r="AS33" i="12"/>
  <c r="AQ33" i="12"/>
  <c r="AP33" i="12"/>
  <c r="AO33" i="12"/>
  <c r="AI33" i="12"/>
  <c r="AU32" i="12"/>
  <c r="AV32" i="12" s="1"/>
  <c r="AT32" i="12"/>
  <c r="AS32" i="12"/>
  <c r="AQ32" i="12"/>
  <c r="AP32" i="12"/>
  <c r="AO32" i="12"/>
  <c r="AI32" i="12"/>
  <c r="AU31" i="12"/>
  <c r="AV31" i="12" s="1"/>
  <c r="AS31" i="12"/>
  <c r="AI31" i="12" s="1"/>
  <c r="AQ31" i="12"/>
  <c r="AP31" i="12"/>
  <c r="AO31" i="12"/>
  <c r="AU30" i="12"/>
  <c r="AV30" i="12" s="1"/>
  <c r="AT30" i="12"/>
  <c r="AS30" i="12"/>
  <c r="AQ30" i="12"/>
  <c r="AP30" i="12"/>
  <c r="AO30" i="12"/>
  <c r="AI30" i="12"/>
  <c r="AU29" i="12"/>
  <c r="AV29" i="12" s="1"/>
  <c r="AT29" i="12"/>
  <c r="AS29" i="12"/>
  <c r="AQ29" i="12"/>
  <c r="AP29" i="12"/>
  <c r="AO29" i="12"/>
  <c r="AI29" i="12"/>
  <c r="AU28" i="12"/>
  <c r="AV28" i="12" s="1"/>
  <c r="AS28" i="12"/>
  <c r="AT28" i="12" s="1"/>
  <c r="AQ28" i="12"/>
  <c r="AP28" i="12"/>
  <c r="AO28" i="12"/>
  <c r="AU27" i="12"/>
  <c r="AV27" i="12" s="1"/>
  <c r="AS27" i="12"/>
  <c r="AT27" i="12" s="1"/>
  <c r="AR27" i="12"/>
  <c r="AR26" i="12" s="1"/>
  <c r="AQ27" i="12"/>
  <c r="AP27" i="12"/>
  <c r="AO27" i="12"/>
  <c r="AO24" i="12"/>
  <c r="AO23" i="12"/>
  <c r="B11" i="12"/>
  <c r="AO2" i="12"/>
  <c r="AF2" i="12" s="1"/>
  <c r="AT56" i="1"/>
  <c r="AT55" i="1"/>
  <c r="AT54" i="1"/>
  <c r="AT53" i="1"/>
  <c r="AT52" i="1"/>
  <c r="AT51" i="1"/>
  <c r="AT50" i="1"/>
  <c r="AT49" i="1"/>
  <c r="AT48" i="1"/>
  <c r="AT47" i="1"/>
  <c r="AT46" i="1"/>
  <c r="AT45" i="1"/>
  <c r="AT44" i="1"/>
  <c r="AT43" i="1"/>
  <c r="AT42" i="1"/>
  <c r="AT41" i="1"/>
  <c r="AT40" i="1"/>
  <c r="AT39" i="1"/>
  <c r="AT38" i="1"/>
  <c r="AT37" i="1"/>
  <c r="AT36" i="1"/>
  <c r="AI34" i="13" l="1"/>
  <c r="AI29" i="13"/>
  <c r="AI30" i="13"/>
  <c r="AI31" i="13"/>
  <c r="AI32" i="13"/>
  <c r="AT34" i="13"/>
  <c r="AT35" i="13"/>
  <c r="AQ26" i="13"/>
  <c r="AP25" i="13" s="1"/>
  <c r="AQ57" i="13"/>
  <c r="AP26" i="13"/>
  <c r="AO25" i="13" s="1"/>
  <c r="B13" i="13"/>
  <c r="AI27" i="13"/>
  <c r="AT28" i="13"/>
  <c r="B12" i="12"/>
  <c r="B13" i="12" s="1"/>
  <c r="AQ57" i="12"/>
  <c r="AQ26" i="12"/>
  <c r="AP25" i="12" s="1"/>
  <c r="AP26" i="12"/>
  <c r="AO25" i="12" s="1"/>
  <c r="AI27" i="12"/>
  <c r="AT31" i="12"/>
  <c r="AI28" i="12"/>
  <c r="AI34" i="12"/>
  <c r="F12" i="13" l="1"/>
  <c r="AR56" i="13"/>
  <c r="F14" i="13" s="1"/>
  <c r="AI57" i="13"/>
  <c r="F11" i="13"/>
  <c r="K11" i="13" s="1"/>
  <c r="F12" i="12"/>
  <c r="K12" i="12" s="1"/>
  <c r="F11" i="12"/>
  <c r="K11" i="12" s="1"/>
  <c r="AR56" i="12"/>
  <c r="F14" i="12" s="1"/>
  <c r="B7" i="12" s="1"/>
  <c r="AI57" i="12"/>
  <c r="AC53" i="3"/>
  <c r="AC53" i="7" s="1"/>
  <c r="AC52" i="3"/>
  <c r="AC52" i="7" s="1"/>
  <c r="AC51" i="3"/>
  <c r="AC51" i="7" s="1"/>
  <c r="AC50" i="3"/>
  <c r="AC50" i="7" s="1"/>
  <c r="AC49" i="3"/>
  <c r="AC49" i="7" s="1"/>
  <c r="AC48" i="3"/>
  <c r="AC48" i="7" s="1"/>
  <c r="AC47" i="3"/>
  <c r="AC47" i="7" s="1"/>
  <c r="AC46" i="3"/>
  <c r="AC46" i="7" s="1"/>
  <c r="AC45" i="3"/>
  <c r="AC45" i="7" s="1"/>
  <c r="AC44" i="3"/>
  <c r="AC44" i="7" s="1"/>
  <c r="AC43" i="3"/>
  <c r="AC43" i="7" s="1"/>
  <c r="AC42" i="3"/>
  <c r="AC42" i="7" s="1"/>
  <c r="AC41" i="3"/>
  <c r="AC41" i="7" s="1"/>
  <c r="AC40" i="3"/>
  <c r="AC40" i="7" s="1"/>
  <c r="AC39" i="3"/>
  <c r="AC39" i="7" s="1"/>
  <c r="AC38" i="3"/>
  <c r="AC38" i="7" s="1"/>
  <c r="AC37" i="3"/>
  <c r="AC37" i="7" s="1"/>
  <c r="AC36" i="3"/>
  <c r="AC36" i="7" s="1"/>
  <c r="AC35" i="3"/>
  <c r="AC35" i="7" s="1"/>
  <c r="AC34" i="3"/>
  <c r="AC34" i="7" s="1"/>
  <c r="AC33" i="3"/>
  <c r="AC33" i="7" s="1"/>
  <c r="AC32" i="3"/>
  <c r="AC30" i="3"/>
  <c r="AC29" i="3"/>
  <c r="AC28" i="3"/>
  <c r="AC27" i="3"/>
  <c r="AC26" i="3"/>
  <c r="AC25" i="3"/>
  <c r="AC24" i="3"/>
  <c r="AC24" i="7" s="1"/>
  <c r="AC31" i="3"/>
  <c r="C5" i="4"/>
  <c r="B7" i="13" l="1"/>
  <c r="F13" i="13"/>
  <c r="K13" i="13" s="1"/>
  <c r="K14" i="13" s="1"/>
  <c r="H7" i="13" s="1"/>
  <c r="F13" i="12"/>
  <c r="K13" i="12" s="1"/>
  <c r="K14" i="12" s="1"/>
  <c r="H7" i="12" s="1"/>
  <c r="N7" i="12" s="1"/>
  <c r="AI56" i="1"/>
  <c r="AI55" i="1"/>
  <c r="AI54" i="1"/>
  <c r="AI53" i="1"/>
  <c r="AI52" i="1"/>
  <c r="AI51" i="1"/>
  <c r="AI50" i="1"/>
  <c r="AI49" i="1"/>
  <c r="AI48" i="1"/>
  <c r="AI47" i="1"/>
  <c r="AI46" i="1"/>
  <c r="AI45" i="1"/>
  <c r="AI44" i="1"/>
  <c r="AI43" i="1"/>
  <c r="AI42" i="1"/>
  <c r="AI41" i="1"/>
  <c r="AI40" i="1"/>
  <c r="AI39" i="1"/>
  <c r="AI38" i="1"/>
  <c r="AI37" i="1"/>
  <c r="AI36" i="1"/>
  <c r="AU56" i="1"/>
  <c r="AU55" i="1"/>
  <c r="AU54" i="1"/>
  <c r="AU53" i="1"/>
  <c r="AU52" i="1"/>
  <c r="AU51" i="1"/>
  <c r="AU50" i="1"/>
  <c r="AU49" i="1"/>
  <c r="AU48" i="1"/>
  <c r="AU47" i="1"/>
  <c r="AU46" i="1"/>
  <c r="AU45" i="1"/>
  <c r="AU44" i="1"/>
  <c r="AU43" i="1"/>
  <c r="AU42" i="1"/>
  <c r="AU41" i="1"/>
  <c r="AU40" i="1"/>
  <c r="AU39" i="1"/>
  <c r="AU38" i="1"/>
  <c r="AU37" i="1"/>
  <c r="AU36" i="1"/>
  <c r="AU35" i="1"/>
  <c r="AU34" i="1"/>
  <c r="AV34" i="1" s="1"/>
  <c r="AU33" i="1"/>
  <c r="AU32" i="1"/>
  <c r="AU31" i="1"/>
  <c r="AU30" i="1"/>
  <c r="AU29" i="1"/>
  <c r="AU28" i="1"/>
  <c r="AU27" i="1"/>
  <c r="AV27" i="1" s="1"/>
  <c r="AS56" i="1"/>
  <c r="X53" i="3" s="1"/>
  <c r="AS55" i="1"/>
  <c r="X52" i="3" s="1"/>
  <c r="AS54" i="1"/>
  <c r="X51" i="3" s="1"/>
  <c r="AS53" i="1"/>
  <c r="X50" i="3" s="1"/>
  <c r="AS52" i="1"/>
  <c r="X49" i="3" s="1"/>
  <c r="AS51" i="1"/>
  <c r="X48" i="3" s="1"/>
  <c r="AS50" i="1"/>
  <c r="X47" i="3" s="1"/>
  <c r="AS49" i="1"/>
  <c r="X46" i="3" s="1"/>
  <c r="AS48" i="1"/>
  <c r="X45" i="3" s="1"/>
  <c r="AS47" i="1"/>
  <c r="X44" i="3" s="1"/>
  <c r="AS46" i="1"/>
  <c r="X43" i="3" s="1"/>
  <c r="AS45" i="1"/>
  <c r="X42" i="3" s="1"/>
  <c r="AS44" i="1"/>
  <c r="X41" i="3" s="1"/>
  <c r="AS43" i="1"/>
  <c r="X40" i="3" s="1"/>
  <c r="AS42" i="1"/>
  <c r="X39" i="3" s="1"/>
  <c r="AS41" i="1"/>
  <c r="X38" i="3" s="1"/>
  <c r="AS40" i="1"/>
  <c r="X37" i="3" s="1"/>
  <c r="AS39" i="1"/>
  <c r="X36" i="3" s="1"/>
  <c r="AS38" i="1"/>
  <c r="X35" i="3" s="1"/>
  <c r="AS37" i="1"/>
  <c r="X34" i="3" s="1"/>
  <c r="AS36" i="1"/>
  <c r="X33" i="3" s="1"/>
  <c r="AS35" i="1"/>
  <c r="AT35" i="1" s="1"/>
  <c r="AS34" i="1"/>
  <c r="AS33" i="1"/>
  <c r="AT33" i="1" s="1"/>
  <c r="AS32" i="1"/>
  <c r="AT32" i="1" s="1"/>
  <c r="AS31" i="1"/>
  <c r="AT31" i="1" s="1"/>
  <c r="AS30" i="1"/>
  <c r="AT30" i="1" s="1"/>
  <c r="AS29" i="1"/>
  <c r="AT29" i="1" s="1"/>
  <c r="AS28" i="1"/>
  <c r="AT28" i="1" s="1"/>
  <c r="AS27" i="1"/>
  <c r="AT27" i="1" s="1"/>
  <c r="AC35" i="4" l="1"/>
  <c r="AV41" i="1"/>
  <c r="AC48" i="4"/>
  <c r="AV54" i="1"/>
  <c r="AC32" i="4"/>
  <c r="AV38" i="1"/>
  <c r="AC38" i="4"/>
  <c r="AV44" i="1"/>
  <c r="AC50" i="4"/>
  <c r="AV56" i="1"/>
  <c r="AC33" i="4"/>
  <c r="AV39" i="1"/>
  <c r="AC39" i="4"/>
  <c r="AV45" i="1"/>
  <c r="AC45" i="4"/>
  <c r="AV51" i="1"/>
  <c r="AC34" i="4"/>
  <c r="AV40" i="1"/>
  <c r="AC40" i="4"/>
  <c r="AV46" i="1"/>
  <c r="AC46" i="4"/>
  <c r="AV52" i="1"/>
  <c r="AC41" i="4"/>
  <c r="AV47" i="1"/>
  <c r="AC42" i="4"/>
  <c r="AV48" i="1"/>
  <c r="AC31" i="4"/>
  <c r="AV37" i="1"/>
  <c r="AC37" i="4"/>
  <c r="AV43" i="1"/>
  <c r="AC43" i="4"/>
  <c r="AV49" i="1"/>
  <c r="AC49" i="4"/>
  <c r="AV55" i="1"/>
  <c r="AC47" i="4"/>
  <c r="AV53" i="1"/>
  <c r="AC36" i="4"/>
  <c r="AV42" i="1"/>
  <c r="AC44" i="4"/>
  <c r="AV50" i="1"/>
  <c r="X31" i="3"/>
  <c r="AT34" i="1"/>
  <c r="N7" i="13"/>
  <c r="X28" i="3"/>
  <c r="X27" i="3"/>
  <c r="X26" i="3"/>
  <c r="AI33" i="1"/>
  <c r="X30" i="3"/>
  <c r="AC21" i="4"/>
  <c r="AI28" i="1"/>
  <c r="X25" i="3"/>
  <c r="AC24" i="4"/>
  <c r="AV30" i="1"/>
  <c r="AC30" i="4"/>
  <c r="AV36" i="1"/>
  <c r="AC25" i="4"/>
  <c r="AV31" i="1"/>
  <c r="AI32" i="1"/>
  <c r="X29" i="3"/>
  <c r="AC26" i="4"/>
  <c r="AV32" i="1"/>
  <c r="AC27" i="4"/>
  <c r="AV33" i="1"/>
  <c r="AI30" i="1"/>
  <c r="AI27" i="1"/>
  <c r="X24" i="3"/>
  <c r="AC22" i="4"/>
  <c r="AV28" i="1"/>
  <c r="AI35" i="1"/>
  <c r="X32" i="3"/>
  <c r="AC23" i="4"/>
  <c r="AV29" i="1"/>
  <c r="AC29" i="4"/>
  <c r="AV35" i="1"/>
  <c r="AC28" i="4"/>
  <c r="AI34" i="1"/>
  <c r="AI31" i="1"/>
  <c r="AI29" i="1"/>
  <c r="AR27" i="1"/>
  <c r="AR26" i="1" s="1"/>
  <c r="AR56" i="1" l="1"/>
  <c r="F14" i="1" s="1"/>
  <c r="B8" i="14" s="1"/>
  <c r="AO23" i="1"/>
  <c r="AO24" i="1"/>
  <c r="B13" i="5"/>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27" i="1"/>
  <c r="AC32" i="7" l="1"/>
  <c r="AC31" i="7"/>
  <c r="AC30" i="7"/>
  <c r="AC29" i="7"/>
  <c r="AC28" i="7"/>
  <c r="AC27" i="7"/>
  <c r="AC26" i="7"/>
  <c r="AC25" i="7"/>
  <c r="X53" i="7" l="1"/>
  <c r="X52" i="7"/>
  <c r="X51" i="7"/>
  <c r="X50" i="7"/>
  <c r="X49" i="7"/>
  <c r="X48" i="7"/>
  <c r="X47" i="7"/>
  <c r="X46" i="7"/>
  <c r="X45" i="7"/>
  <c r="X44" i="7"/>
  <c r="X43" i="7"/>
  <c r="X42" i="7"/>
  <c r="X41" i="7"/>
  <c r="X40" i="7"/>
  <c r="X39" i="7"/>
  <c r="X38" i="7"/>
  <c r="X37" i="7"/>
  <c r="X36" i="7"/>
  <c r="X35" i="7"/>
  <c r="X34" i="7"/>
  <c r="X33" i="7"/>
  <c r="X32" i="7"/>
  <c r="X31" i="7"/>
  <c r="X30" i="7"/>
  <c r="X29" i="7"/>
  <c r="X28" i="7"/>
  <c r="X27" i="7"/>
  <c r="X26" i="7"/>
  <c r="X24" i="7"/>
  <c r="X25" i="7"/>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27" i="1"/>
  <c r="AQ26" i="1" l="1"/>
  <c r="AP25" i="1" s="1"/>
  <c r="K33" i="8"/>
  <c r="K34" i="8"/>
  <c r="K35" i="8"/>
  <c r="K36" i="8"/>
  <c r="K37" i="8"/>
  <c r="K38" i="8"/>
  <c r="K39" i="8"/>
  <c r="K40" i="8"/>
  <c r="K41" i="8"/>
  <c r="K42" i="8"/>
  <c r="K43" i="8"/>
  <c r="K44" i="8"/>
  <c r="K45" i="8"/>
  <c r="K46" i="8"/>
  <c r="K47" i="8"/>
  <c r="K48" i="8"/>
  <c r="K49" i="8"/>
  <c r="K50" i="8"/>
  <c r="K51" i="8"/>
  <c r="K52" i="8"/>
  <c r="K53" i="8"/>
  <c r="K33" i="7"/>
  <c r="K34" i="7"/>
  <c r="K35" i="7"/>
  <c r="K36" i="7"/>
  <c r="K37" i="7"/>
  <c r="K38" i="7"/>
  <c r="K39" i="7"/>
  <c r="K40" i="7"/>
  <c r="K41" i="7"/>
  <c r="K42" i="7"/>
  <c r="K43" i="7"/>
  <c r="K44" i="7"/>
  <c r="K45" i="7"/>
  <c r="K46" i="7"/>
  <c r="K47" i="7"/>
  <c r="K48" i="7"/>
  <c r="K49" i="7"/>
  <c r="K50" i="7"/>
  <c r="K51" i="7"/>
  <c r="K52" i="7"/>
  <c r="K53" i="7"/>
  <c r="K33" i="3"/>
  <c r="K34" i="3"/>
  <c r="K35" i="3"/>
  <c r="K36" i="3"/>
  <c r="K37" i="3"/>
  <c r="K38" i="3"/>
  <c r="K39" i="3"/>
  <c r="K40" i="3"/>
  <c r="K41" i="3"/>
  <c r="K42" i="3"/>
  <c r="K43" i="3"/>
  <c r="K44" i="3"/>
  <c r="K45" i="3"/>
  <c r="K46" i="3"/>
  <c r="K47" i="3"/>
  <c r="K48" i="3"/>
  <c r="K49" i="3"/>
  <c r="K50" i="3"/>
  <c r="K51" i="3"/>
  <c r="K52" i="3"/>
  <c r="K53" i="3"/>
  <c r="K30" i="11"/>
  <c r="K31" i="11"/>
  <c r="K32" i="11"/>
  <c r="K33" i="11"/>
  <c r="K34" i="11"/>
  <c r="K35" i="11"/>
  <c r="K36" i="11"/>
  <c r="K37" i="11"/>
  <c r="K38" i="11"/>
  <c r="K39" i="11"/>
  <c r="K40" i="11"/>
  <c r="K41" i="11"/>
  <c r="K42" i="11"/>
  <c r="K43" i="11"/>
  <c r="K44" i="11"/>
  <c r="K45" i="11"/>
  <c r="K46" i="11"/>
  <c r="K47" i="11"/>
  <c r="K48" i="11"/>
  <c r="K49" i="11"/>
  <c r="K50" i="11"/>
  <c r="K30" i="5"/>
  <c r="K31" i="5"/>
  <c r="K32" i="5"/>
  <c r="K33" i="5"/>
  <c r="K34" i="5"/>
  <c r="K35" i="5"/>
  <c r="K36" i="5"/>
  <c r="K37" i="5"/>
  <c r="K38" i="5"/>
  <c r="K39" i="5"/>
  <c r="K40" i="5"/>
  <c r="K41" i="5"/>
  <c r="K42" i="5"/>
  <c r="K43" i="5"/>
  <c r="K44" i="5"/>
  <c r="K45" i="5"/>
  <c r="K46" i="5"/>
  <c r="K47" i="5"/>
  <c r="K48" i="5"/>
  <c r="K49" i="5"/>
  <c r="K50" i="5"/>
  <c r="K30" i="4"/>
  <c r="K31" i="4"/>
  <c r="K32" i="4"/>
  <c r="K33" i="4"/>
  <c r="K34" i="4"/>
  <c r="K35" i="4"/>
  <c r="K36" i="4"/>
  <c r="K37" i="4"/>
  <c r="K38" i="4"/>
  <c r="K39" i="4"/>
  <c r="K40" i="4"/>
  <c r="K41" i="4"/>
  <c r="K42" i="4"/>
  <c r="K43" i="4"/>
  <c r="K44" i="4"/>
  <c r="K45" i="4"/>
  <c r="K46" i="4"/>
  <c r="K47" i="4"/>
  <c r="K48" i="4"/>
  <c r="K49" i="4"/>
  <c r="K50" i="4"/>
  <c r="AF53" i="3" l="1"/>
  <c r="AF53" i="7" s="1"/>
  <c r="AF47" i="3"/>
  <c r="AF47" i="7" s="1"/>
  <c r="AF41" i="3"/>
  <c r="AF41" i="7" s="1"/>
  <c r="AF35" i="3"/>
  <c r="AF35" i="7" s="1"/>
  <c r="AF28" i="3"/>
  <c r="AF28" i="7" s="1"/>
  <c r="AF51" i="3"/>
  <c r="AF51" i="7" s="1"/>
  <c r="AF45" i="3"/>
  <c r="AF45" i="7" s="1"/>
  <c r="AF39" i="3"/>
  <c r="AF39" i="7" s="1"/>
  <c r="AF33" i="3"/>
  <c r="AF33" i="7" s="1"/>
  <c r="AF26" i="3"/>
  <c r="AF26" i="7" s="1"/>
  <c r="AF27" i="3"/>
  <c r="AF27" i="7" s="1"/>
  <c r="AF50" i="3"/>
  <c r="AF50" i="7" s="1"/>
  <c r="AF44" i="3"/>
  <c r="AF44" i="7" s="1"/>
  <c r="AF38" i="3"/>
  <c r="AF38" i="7" s="1"/>
  <c r="AF32" i="3"/>
  <c r="AF32" i="7" s="1"/>
  <c r="AF25" i="3"/>
  <c r="AF25" i="7" s="1"/>
  <c r="AF42" i="3"/>
  <c r="AF42" i="7" s="1"/>
  <c r="AF31" i="3"/>
  <c r="AF31" i="7" s="1"/>
  <c r="AF52" i="3"/>
  <c r="AF52" i="7" s="1"/>
  <c r="AF40" i="3"/>
  <c r="AF40" i="7" s="1"/>
  <c r="AF49" i="3"/>
  <c r="AF49" i="7" s="1"/>
  <c r="AF43" i="3"/>
  <c r="AF43" i="7" s="1"/>
  <c r="AF37" i="3"/>
  <c r="AF37" i="7" s="1"/>
  <c r="AF30" i="3"/>
  <c r="AF30" i="7" s="1"/>
  <c r="AF24" i="3"/>
  <c r="AF24" i="7" s="1"/>
  <c r="AF48" i="3"/>
  <c r="AF48" i="7" s="1"/>
  <c r="AF29" i="3"/>
  <c r="AF29" i="7" s="1"/>
  <c r="AF46" i="3"/>
  <c r="AF46" i="7" s="1"/>
  <c r="AF34" i="3"/>
  <c r="AF34" i="7" s="1"/>
  <c r="AF36" i="3"/>
  <c r="AF36" i="7" s="1"/>
  <c r="AP26" i="1"/>
  <c r="AO25" i="1" s="1"/>
  <c r="AG42" i="3"/>
  <c r="AG42" i="7" s="1"/>
  <c r="Z46" i="3" l="1"/>
  <c r="Z46" i="7" s="1"/>
  <c r="Z38" i="3"/>
  <c r="Z38" i="7" s="1"/>
  <c r="Z28" i="3"/>
  <c r="Z28" i="7" s="1"/>
  <c r="Z45" i="3"/>
  <c r="Z45" i="7" s="1"/>
  <c r="Z37" i="3"/>
  <c r="Z37" i="7" s="1"/>
  <c r="Z27" i="3"/>
  <c r="Z27" i="7" s="1"/>
  <c r="Z52" i="3"/>
  <c r="Z44" i="3"/>
  <c r="Z34" i="3"/>
  <c r="Z34" i="7" s="1"/>
  <c r="Z26" i="3"/>
  <c r="Z26" i="7" s="1"/>
  <c r="Z51" i="3"/>
  <c r="Z51" i="7" s="1"/>
  <c r="Z43" i="3"/>
  <c r="Z43" i="7" s="1"/>
  <c r="Z33" i="3"/>
  <c r="Z33" i="7" s="1"/>
  <c r="Z25" i="3"/>
  <c r="Z25" i="7" s="1"/>
  <c r="Z50" i="3"/>
  <c r="Z50" i="7" s="1"/>
  <c r="Z40" i="3"/>
  <c r="Z40" i="7" s="1"/>
  <c r="Z32" i="3"/>
  <c r="Z32" i="7" s="1"/>
  <c r="Z24" i="3"/>
  <c r="Z24" i="7" s="1"/>
  <c r="Z49" i="3"/>
  <c r="Z49" i="7" s="1"/>
  <c r="Z39" i="3"/>
  <c r="Z39" i="7" s="1"/>
  <c r="Z31" i="3"/>
  <c r="Z31" i="7" s="1"/>
  <c r="Z30" i="3"/>
  <c r="Z30" i="7" s="1"/>
  <c r="Z53" i="3"/>
  <c r="Z53" i="7" s="1"/>
  <c r="Z47" i="3"/>
  <c r="Z47" i="7" s="1"/>
  <c r="Z48" i="3"/>
  <c r="Z48" i="7" s="1"/>
  <c r="Z41" i="3"/>
  <c r="Z41" i="7" s="1"/>
  <c r="Z42" i="3"/>
  <c r="Z42" i="7" s="1"/>
  <c r="Z35" i="3"/>
  <c r="Z35" i="7" s="1"/>
  <c r="Z36" i="3"/>
  <c r="Z36" i="7" s="1"/>
  <c r="Z29" i="3"/>
  <c r="Z29" i="7" s="1"/>
  <c r="Z52" i="7"/>
  <c r="Z44" i="7"/>
  <c r="M20" i="7"/>
  <c r="M20" i="3"/>
  <c r="B19" i="11"/>
  <c r="B19" i="5"/>
  <c r="F13" i="4" l="1"/>
  <c r="F13" i="5" s="1"/>
  <c r="F13" i="11" s="1"/>
  <c r="Y11" i="7"/>
  <c r="T16" i="7" l="1"/>
  <c r="T16" i="8"/>
  <c r="T16" i="3"/>
  <c r="AI57" i="1" l="1"/>
  <c r="F26" i="8" l="1"/>
  <c r="V4" i="8"/>
  <c r="V4" i="7"/>
  <c r="V4" i="3"/>
  <c r="F26" i="7"/>
  <c r="AG8" i="7" l="1"/>
  <c r="Y8" i="7"/>
  <c r="Y11" i="8"/>
  <c r="Y10" i="8"/>
  <c r="Y9" i="8"/>
  <c r="Y8" i="8"/>
  <c r="C24" i="4"/>
  <c r="C25" i="4"/>
  <c r="C26" i="4"/>
  <c r="C27" i="4"/>
  <c r="C28" i="4"/>
  <c r="C29" i="4"/>
  <c r="C30" i="4"/>
  <c r="C31" i="4"/>
  <c r="C32" i="4"/>
  <c r="C33" i="4"/>
  <c r="C34" i="4"/>
  <c r="C35" i="4"/>
  <c r="C36" i="4"/>
  <c r="C37" i="4"/>
  <c r="C38" i="4"/>
  <c r="C39" i="4"/>
  <c r="C40" i="4"/>
  <c r="C41" i="4"/>
  <c r="C42" i="4"/>
  <c r="C43" i="4"/>
  <c r="C44" i="4"/>
  <c r="C45" i="4"/>
  <c r="C46" i="4"/>
  <c r="C47" i="4"/>
  <c r="C48" i="4"/>
  <c r="C49" i="4"/>
  <c r="C50" i="4"/>
  <c r="AO53" i="1"/>
  <c r="AO54" i="1"/>
  <c r="AO55" i="1"/>
  <c r="AO56" i="1"/>
  <c r="AO41" i="1"/>
  <c r="AO42" i="1"/>
  <c r="AO43" i="1"/>
  <c r="AO44" i="1"/>
  <c r="AO45" i="1"/>
  <c r="AO46" i="1"/>
  <c r="AO47" i="1"/>
  <c r="AO48" i="1"/>
  <c r="AO49" i="1"/>
  <c r="AO50" i="1"/>
  <c r="AO51" i="1"/>
  <c r="AO52" i="1"/>
  <c r="AO32" i="1"/>
  <c r="AO33" i="1"/>
  <c r="AO34" i="1"/>
  <c r="AO35" i="1"/>
  <c r="AO36" i="1"/>
  <c r="AO37" i="1"/>
  <c r="AO38" i="1"/>
  <c r="AO39" i="1"/>
  <c r="AO40" i="1"/>
  <c r="AO28" i="1"/>
  <c r="AO29" i="1"/>
  <c r="AO30" i="1"/>
  <c r="AO31" i="1"/>
  <c r="AO27" i="1"/>
  <c r="Y10" i="7"/>
  <c r="Y9" i="7"/>
  <c r="Y8" i="3"/>
  <c r="AG8" i="3"/>
  <c r="Y9" i="3"/>
  <c r="Y10" i="3"/>
  <c r="Y11" i="3"/>
  <c r="AQ57" i="1" l="1"/>
  <c r="B54" i="8"/>
  <c r="AG53" i="8"/>
  <c r="AC53" i="8"/>
  <c r="AA53" i="8"/>
  <c r="Y53" i="8"/>
  <c r="F53" i="8"/>
  <c r="C53" i="8"/>
  <c r="AG52" i="8"/>
  <c r="AC52" i="8"/>
  <c r="AA52" i="8"/>
  <c r="Y52" i="8"/>
  <c r="F52" i="8"/>
  <c r="C52" i="8"/>
  <c r="AG51" i="8"/>
  <c r="AC51" i="8"/>
  <c r="AA51" i="8"/>
  <c r="Y51" i="8"/>
  <c r="F51" i="8"/>
  <c r="C51" i="8"/>
  <c r="AG50" i="8"/>
  <c r="AC50" i="8"/>
  <c r="AA50" i="8"/>
  <c r="Y50" i="8"/>
  <c r="F50" i="8"/>
  <c r="C50" i="8"/>
  <c r="AG49" i="8"/>
  <c r="AC49" i="8"/>
  <c r="AA49" i="8"/>
  <c r="Y49" i="8"/>
  <c r="F49" i="8"/>
  <c r="C49" i="8"/>
  <c r="AG48" i="8"/>
  <c r="AC48" i="8"/>
  <c r="AA48" i="8"/>
  <c r="Y48" i="8"/>
  <c r="F48" i="8"/>
  <c r="C48" i="8"/>
  <c r="AG47" i="8"/>
  <c r="AC47" i="8"/>
  <c r="AA47" i="8"/>
  <c r="Y47" i="8"/>
  <c r="F47" i="8"/>
  <c r="C47" i="8"/>
  <c r="AG46" i="8"/>
  <c r="AC46" i="8"/>
  <c r="AA46" i="8"/>
  <c r="Y46" i="8"/>
  <c r="F46" i="8"/>
  <c r="C46" i="8"/>
  <c r="AG45" i="8"/>
  <c r="AC45" i="8"/>
  <c r="AA45" i="8"/>
  <c r="Y45" i="8"/>
  <c r="F45" i="8"/>
  <c r="C45" i="8"/>
  <c r="AG44" i="8"/>
  <c r="AC44" i="8"/>
  <c r="AA44" i="8"/>
  <c r="Y44" i="8"/>
  <c r="F44" i="8"/>
  <c r="C44" i="8"/>
  <c r="AG43" i="8"/>
  <c r="AC43" i="8"/>
  <c r="AA43" i="8"/>
  <c r="Y43" i="8"/>
  <c r="F43" i="8"/>
  <c r="C43" i="8"/>
  <c r="AG42" i="8"/>
  <c r="AC42" i="8"/>
  <c r="AA42" i="8"/>
  <c r="Y42" i="8"/>
  <c r="F42" i="8"/>
  <c r="C42" i="8"/>
  <c r="AG41" i="8"/>
  <c r="AC41" i="8"/>
  <c r="AA41" i="8"/>
  <c r="Y41" i="8"/>
  <c r="F41" i="8"/>
  <c r="C41" i="8"/>
  <c r="AG40" i="8"/>
  <c r="AC40" i="8"/>
  <c r="AA40" i="8"/>
  <c r="Y40" i="8"/>
  <c r="F40" i="8"/>
  <c r="C40" i="8"/>
  <c r="AG39" i="8"/>
  <c r="AC39" i="8"/>
  <c r="AA39" i="8"/>
  <c r="Y39" i="8"/>
  <c r="F39" i="8"/>
  <c r="C39" i="8"/>
  <c r="AG38" i="8"/>
  <c r="AC38" i="8"/>
  <c r="AA38" i="8"/>
  <c r="Y38" i="8"/>
  <c r="F38" i="8"/>
  <c r="C38" i="8"/>
  <c r="AG37" i="8"/>
  <c r="AC37" i="8"/>
  <c r="AA37" i="8"/>
  <c r="Y37" i="8"/>
  <c r="F37" i="8"/>
  <c r="C37" i="8"/>
  <c r="AG36" i="8"/>
  <c r="AC36" i="8"/>
  <c r="AA36" i="8"/>
  <c r="Y36" i="8"/>
  <c r="F36" i="8"/>
  <c r="C36" i="8"/>
  <c r="AG35" i="8"/>
  <c r="AC35" i="8"/>
  <c r="AA35" i="8"/>
  <c r="Y35" i="8"/>
  <c r="F35" i="8"/>
  <c r="C35" i="8"/>
  <c r="AG34" i="8"/>
  <c r="AC34" i="8"/>
  <c r="AA34" i="8"/>
  <c r="Y34" i="8"/>
  <c r="F34" i="8"/>
  <c r="C34" i="8"/>
  <c r="AG33" i="8"/>
  <c r="AC33" i="8"/>
  <c r="AA33" i="8"/>
  <c r="Y33" i="8"/>
  <c r="F33" i="8"/>
  <c r="C33" i="8"/>
  <c r="AG32" i="8"/>
  <c r="AC32" i="8"/>
  <c r="AA32" i="8"/>
  <c r="Y32" i="8"/>
  <c r="K32" i="8"/>
  <c r="F32" i="8"/>
  <c r="C32" i="8"/>
  <c r="AG31" i="8"/>
  <c r="AC31" i="8"/>
  <c r="AA31" i="8"/>
  <c r="Y31" i="8"/>
  <c r="K31" i="8"/>
  <c r="F31" i="8"/>
  <c r="C31" i="8"/>
  <c r="AG30" i="8"/>
  <c r="AC30" i="8"/>
  <c r="AA30" i="8"/>
  <c r="Y30" i="8"/>
  <c r="K30" i="8"/>
  <c r="F30" i="8"/>
  <c r="C30" i="8"/>
  <c r="AG29" i="8"/>
  <c r="AC29" i="8"/>
  <c r="AA29" i="8"/>
  <c r="Y29" i="8"/>
  <c r="K29" i="8"/>
  <c r="F29" i="8"/>
  <c r="C29" i="8"/>
  <c r="AG28" i="8"/>
  <c r="AC28" i="8"/>
  <c r="AA28" i="8"/>
  <c r="Y28" i="8"/>
  <c r="K28" i="8"/>
  <c r="F28" i="8"/>
  <c r="C28" i="8"/>
  <c r="AG27" i="8"/>
  <c r="AC27" i="8"/>
  <c r="AA27" i="8"/>
  <c r="Y27" i="8"/>
  <c r="K27" i="8"/>
  <c r="F27" i="8"/>
  <c r="C27" i="8"/>
  <c r="AG26" i="8"/>
  <c r="AC26" i="8"/>
  <c r="AA26" i="8"/>
  <c r="Y26" i="8"/>
  <c r="K26" i="8"/>
  <c r="C26" i="8"/>
  <c r="AG25" i="8"/>
  <c r="AC25" i="8"/>
  <c r="AA25" i="8"/>
  <c r="Y25" i="8"/>
  <c r="K25" i="8"/>
  <c r="F25" i="8"/>
  <c r="C25" i="8"/>
  <c r="AG24" i="8"/>
  <c r="AC24" i="8"/>
  <c r="AA24" i="8"/>
  <c r="Y24" i="8"/>
  <c r="K24" i="8"/>
  <c r="F24" i="8"/>
  <c r="C24" i="8"/>
  <c r="AG20" i="8"/>
  <c r="AC20" i="8"/>
  <c r="N20" i="8"/>
  <c r="F20" i="8"/>
  <c r="B20" i="8"/>
  <c r="F19" i="8"/>
  <c r="AF16" i="8"/>
  <c r="F16" i="8"/>
  <c r="B11" i="8"/>
  <c r="AC6" i="8"/>
  <c r="Y4" i="8"/>
  <c r="B54" i="7"/>
  <c r="F53" i="7"/>
  <c r="C53" i="7"/>
  <c r="F52" i="7"/>
  <c r="C52" i="7"/>
  <c r="F51" i="7"/>
  <c r="C51" i="7"/>
  <c r="F50" i="7"/>
  <c r="C50" i="7"/>
  <c r="F49" i="7"/>
  <c r="C49" i="7"/>
  <c r="F48" i="7"/>
  <c r="C48" i="7"/>
  <c r="F47" i="7"/>
  <c r="C47" i="7"/>
  <c r="F46" i="7"/>
  <c r="C46" i="7"/>
  <c r="F45" i="7"/>
  <c r="C45" i="7"/>
  <c r="F44" i="7"/>
  <c r="C44" i="7"/>
  <c r="F43" i="7"/>
  <c r="C43" i="7"/>
  <c r="F42" i="7"/>
  <c r="C42" i="7"/>
  <c r="F41" i="7"/>
  <c r="C41" i="7"/>
  <c r="F40" i="7"/>
  <c r="C40" i="7"/>
  <c r="F39" i="7"/>
  <c r="C39" i="7"/>
  <c r="F38" i="7"/>
  <c r="C38" i="7"/>
  <c r="F37" i="7"/>
  <c r="C37" i="7"/>
  <c r="F36" i="7"/>
  <c r="C36" i="7"/>
  <c r="F35" i="7"/>
  <c r="C35" i="7"/>
  <c r="F34" i="7"/>
  <c r="C34" i="7"/>
  <c r="F33" i="7"/>
  <c r="C33" i="7"/>
  <c r="K32" i="7"/>
  <c r="F32" i="7"/>
  <c r="C32" i="7"/>
  <c r="K31" i="7"/>
  <c r="F31" i="7"/>
  <c r="C31" i="7"/>
  <c r="K30" i="7"/>
  <c r="F30" i="7"/>
  <c r="C30" i="7"/>
  <c r="K29" i="7"/>
  <c r="F29" i="7"/>
  <c r="C29" i="7"/>
  <c r="K28" i="7"/>
  <c r="F28" i="7"/>
  <c r="C28" i="7"/>
  <c r="K27" i="7"/>
  <c r="F27" i="7"/>
  <c r="C27" i="7"/>
  <c r="K26" i="7"/>
  <c r="C26" i="7"/>
  <c r="K25" i="7"/>
  <c r="F25" i="7"/>
  <c r="C25" i="7"/>
  <c r="K24" i="7"/>
  <c r="F24" i="7"/>
  <c r="C24" i="7"/>
  <c r="AG20" i="7"/>
  <c r="AC20" i="7"/>
  <c r="F20" i="7"/>
  <c r="B20" i="7"/>
  <c r="F19" i="7"/>
  <c r="AF16" i="7"/>
  <c r="F16" i="7"/>
  <c r="B11" i="7"/>
  <c r="AC6" i="7"/>
  <c r="Y4" i="7"/>
  <c r="AA50" i="11"/>
  <c r="Y50" i="11"/>
  <c r="F50" i="11"/>
  <c r="C50" i="11"/>
  <c r="AA49" i="11"/>
  <c r="Y49" i="11"/>
  <c r="F49" i="11"/>
  <c r="C49" i="11"/>
  <c r="AA48" i="11"/>
  <c r="Y48" i="11"/>
  <c r="F48" i="11"/>
  <c r="C48" i="11"/>
  <c r="AA47" i="11"/>
  <c r="Y47" i="11"/>
  <c r="F47" i="11"/>
  <c r="C47" i="11"/>
  <c r="AA46" i="11"/>
  <c r="Y46" i="11"/>
  <c r="F46" i="11"/>
  <c r="C46" i="11"/>
  <c r="AA45" i="11"/>
  <c r="Y45" i="11"/>
  <c r="F45" i="11"/>
  <c r="C45" i="11"/>
  <c r="AA44" i="11"/>
  <c r="Y44" i="11"/>
  <c r="F44" i="11"/>
  <c r="C44" i="11"/>
  <c r="AA43" i="11"/>
  <c r="Y43" i="11"/>
  <c r="F43" i="11"/>
  <c r="C43" i="11"/>
  <c r="AA42" i="11"/>
  <c r="Y42" i="11"/>
  <c r="F42" i="11"/>
  <c r="C42" i="11"/>
  <c r="AA41" i="11"/>
  <c r="Y41" i="11"/>
  <c r="F41" i="11"/>
  <c r="C41" i="11"/>
  <c r="AA40" i="11"/>
  <c r="Y40" i="11"/>
  <c r="F40" i="11"/>
  <c r="C40" i="11"/>
  <c r="AA39" i="11"/>
  <c r="Y39" i="11"/>
  <c r="F39" i="11"/>
  <c r="C39" i="11"/>
  <c r="AA38" i="11"/>
  <c r="Y38" i="11"/>
  <c r="F38" i="11"/>
  <c r="C38" i="11"/>
  <c r="AA37" i="11"/>
  <c r="Y37" i="11"/>
  <c r="F37" i="11"/>
  <c r="C37" i="11"/>
  <c r="AA36" i="11"/>
  <c r="Y36" i="11"/>
  <c r="F36" i="11"/>
  <c r="C36" i="11"/>
  <c r="AA35" i="11"/>
  <c r="Y35" i="11"/>
  <c r="F35" i="11"/>
  <c r="C35" i="11"/>
  <c r="AA34" i="11"/>
  <c r="Y34" i="11"/>
  <c r="F34" i="11"/>
  <c r="C34" i="11"/>
  <c r="AA33" i="11"/>
  <c r="Y33" i="11"/>
  <c r="F33" i="11"/>
  <c r="C33" i="11"/>
  <c r="AA32" i="11"/>
  <c r="Y32" i="11"/>
  <c r="F32" i="11"/>
  <c r="C32" i="11"/>
  <c r="AA31" i="11"/>
  <c r="Y31" i="11"/>
  <c r="F31" i="11"/>
  <c r="C31" i="11"/>
  <c r="AA30" i="11"/>
  <c r="Y30" i="11"/>
  <c r="F30" i="11"/>
  <c r="C30" i="11"/>
  <c r="AA29" i="11"/>
  <c r="Y29" i="11"/>
  <c r="K29" i="11"/>
  <c r="F29" i="11"/>
  <c r="C29" i="11"/>
  <c r="AA28" i="11"/>
  <c r="Y28" i="11"/>
  <c r="K28" i="11"/>
  <c r="F28" i="11"/>
  <c r="C28" i="11"/>
  <c r="AA27" i="11"/>
  <c r="Y27" i="11"/>
  <c r="K27" i="11"/>
  <c r="F27" i="11"/>
  <c r="C27" i="11"/>
  <c r="AA26" i="11"/>
  <c r="Y26" i="11"/>
  <c r="K26" i="11"/>
  <c r="F26" i="11"/>
  <c r="C26" i="11"/>
  <c r="AA25" i="11"/>
  <c r="Y25" i="11"/>
  <c r="K25" i="11"/>
  <c r="F25" i="11"/>
  <c r="C25" i="11"/>
  <c r="AA24" i="11"/>
  <c r="Y24" i="11"/>
  <c r="K24" i="11"/>
  <c r="F24" i="11"/>
  <c r="C24" i="11"/>
  <c r="AA23" i="11"/>
  <c r="Y23" i="11"/>
  <c r="K23" i="11"/>
  <c r="F23" i="11"/>
  <c r="C23" i="11"/>
  <c r="AA22" i="11"/>
  <c r="Y22" i="11"/>
  <c r="K22" i="11"/>
  <c r="F22" i="11"/>
  <c r="C22" i="11"/>
  <c r="AA21" i="11"/>
  <c r="Y21" i="11"/>
  <c r="K21" i="11"/>
  <c r="F21" i="11"/>
  <c r="C21" i="11"/>
  <c r="AA17" i="11"/>
  <c r="N17" i="11"/>
  <c r="F17" i="11"/>
  <c r="B17" i="11"/>
  <c r="F16" i="11"/>
  <c r="Y9" i="11"/>
  <c r="Y8" i="11"/>
  <c r="C5" i="11"/>
  <c r="AG3" i="11"/>
  <c r="AA50" i="5" l="1"/>
  <c r="Y50" i="5"/>
  <c r="F50" i="5"/>
  <c r="C50" i="5"/>
  <c r="AA49" i="5"/>
  <c r="Y49" i="5"/>
  <c r="F49" i="5"/>
  <c r="C49" i="5"/>
  <c r="AA48" i="5"/>
  <c r="Y48" i="5"/>
  <c r="F48" i="5"/>
  <c r="C48" i="5"/>
  <c r="AA47" i="5"/>
  <c r="Y47" i="5"/>
  <c r="F47" i="5"/>
  <c r="C47" i="5"/>
  <c r="AA46" i="5"/>
  <c r="Y46" i="5"/>
  <c r="F46" i="5"/>
  <c r="C46" i="5"/>
  <c r="AA45" i="5"/>
  <c r="Y45" i="5"/>
  <c r="F45" i="5"/>
  <c r="C45" i="5"/>
  <c r="AA44" i="5"/>
  <c r="Y44" i="5"/>
  <c r="F44" i="5"/>
  <c r="C44" i="5"/>
  <c r="AA43" i="5"/>
  <c r="Y43" i="5"/>
  <c r="F43" i="5"/>
  <c r="C43" i="5"/>
  <c r="AA42" i="5"/>
  <c r="Y42" i="5"/>
  <c r="F42" i="5"/>
  <c r="C42" i="5"/>
  <c r="AA41" i="5"/>
  <c r="Y41" i="5"/>
  <c r="F41" i="5"/>
  <c r="C41" i="5"/>
  <c r="AA40" i="5"/>
  <c r="Y40" i="5"/>
  <c r="F40" i="5"/>
  <c r="C40" i="5"/>
  <c r="AA39" i="5"/>
  <c r="Y39" i="5"/>
  <c r="F39" i="5"/>
  <c r="C39" i="5"/>
  <c r="AA38" i="5"/>
  <c r="Y38" i="5"/>
  <c r="F38" i="5"/>
  <c r="C38" i="5"/>
  <c r="AA37" i="5"/>
  <c r="Y37" i="5"/>
  <c r="F37" i="5"/>
  <c r="C37" i="5"/>
  <c r="AA36" i="5"/>
  <c r="Y36" i="5"/>
  <c r="F36" i="5"/>
  <c r="C36" i="5"/>
  <c r="AA35" i="5"/>
  <c r="Y35" i="5"/>
  <c r="F35" i="5"/>
  <c r="C35" i="5"/>
  <c r="AA34" i="5"/>
  <c r="Y34" i="5"/>
  <c r="F34" i="5"/>
  <c r="C34" i="5"/>
  <c r="AA33" i="5"/>
  <c r="Y33" i="5"/>
  <c r="F33" i="5"/>
  <c r="C33" i="5"/>
  <c r="AA32" i="5"/>
  <c r="Y32" i="5"/>
  <c r="F32" i="5"/>
  <c r="C32" i="5"/>
  <c r="AA31" i="5"/>
  <c r="Y31" i="5"/>
  <c r="F31" i="5"/>
  <c r="C31" i="5"/>
  <c r="AA30" i="5"/>
  <c r="Y30" i="5"/>
  <c r="F30" i="5"/>
  <c r="C30" i="5"/>
  <c r="AA29" i="5"/>
  <c r="Y29" i="5"/>
  <c r="K29" i="5"/>
  <c r="F29" i="5"/>
  <c r="C29" i="5"/>
  <c r="AA28" i="5"/>
  <c r="Y28" i="5"/>
  <c r="K28" i="5"/>
  <c r="F28" i="5"/>
  <c r="C28" i="5"/>
  <c r="AA27" i="5"/>
  <c r="Y27" i="5"/>
  <c r="K27" i="5"/>
  <c r="F27" i="5"/>
  <c r="C27" i="5"/>
  <c r="AA26" i="5"/>
  <c r="Y26" i="5"/>
  <c r="K26" i="5"/>
  <c r="F26" i="5"/>
  <c r="C26" i="5"/>
  <c r="AA25" i="5"/>
  <c r="Y25" i="5"/>
  <c r="K25" i="5"/>
  <c r="F25" i="5"/>
  <c r="C25" i="5"/>
  <c r="AA24" i="5"/>
  <c r="Y24" i="5"/>
  <c r="K24" i="5"/>
  <c r="F24" i="5"/>
  <c r="C24" i="5"/>
  <c r="AA23" i="5"/>
  <c r="Y23" i="5"/>
  <c r="K23" i="5"/>
  <c r="F23" i="5"/>
  <c r="C23" i="5"/>
  <c r="AA22" i="5"/>
  <c r="Y22" i="5"/>
  <c r="K22" i="5"/>
  <c r="F22" i="5"/>
  <c r="C22" i="5"/>
  <c r="AA21" i="5"/>
  <c r="Y21" i="5"/>
  <c r="K21" i="5"/>
  <c r="F21" i="5"/>
  <c r="C21" i="5"/>
  <c r="AA17" i="5"/>
  <c r="N17" i="5"/>
  <c r="F17" i="5"/>
  <c r="B17" i="5"/>
  <c r="F16" i="5"/>
  <c r="Y9" i="5"/>
  <c r="Y8" i="5"/>
  <c r="C5" i="5"/>
  <c r="AG3" i="5"/>
  <c r="AG3" i="4"/>
  <c r="AF16" i="3"/>
  <c r="Y8" i="4" l="1"/>
  <c r="B4" i="10"/>
  <c r="B3" i="10"/>
  <c r="B2" i="10"/>
  <c r="F16" i="3" l="1"/>
  <c r="AA50" i="4"/>
  <c r="Y50" i="4"/>
  <c r="F50" i="4"/>
  <c r="AA49" i="4"/>
  <c r="Y49" i="4"/>
  <c r="F49" i="4"/>
  <c r="AA48" i="4"/>
  <c r="Y48" i="4"/>
  <c r="F48" i="4"/>
  <c r="AA47" i="4"/>
  <c r="Y47" i="4"/>
  <c r="F47" i="4"/>
  <c r="AA46" i="4"/>
  <c r="Y46" i="4"/>
  <c r="F46" i="4"/>
  <c r="AA45" i="4"/>
  <c r="Y45" i="4"/>
  <c r="F45" i="4"/>
  <c r="AA44" i="4"/>
  <c r="Y44" i="4"/>
  <c r="F44" i="4"/>
  <c r="AA43" i="4"/>
  <c r="Y43" i="4"/>
  <c r="F43" i="4"/>
  <c r="AA42" i="4"/>
  <c r="Y42" i="4"/>
  <c r="F42" i="4"/>
  <c r="AA41" i="4"/>
  <c r="Y41" i="4"/>
  <c r="F41" i="4"/>
  <c r="AA40" i="4"/>
  <c r="Y40" i="4"/>
  <c r="F40" i="4"/>
  <c r="AA39" i="4"/>
  <c r="Y39" i="4"/>
  <c r="F39" i="4"/>
  <c r="AA38" i="4"/>
  <c r="Y38" i="4"/>
  <c r="F38" i="4"/>
  <c r="AA37" i="4"/>
  <c r="Y37" i="4"/>
  <c r="F37" i="4"/>
  <c r="AA36" i="4"/>
  <c r="Y36" i="4"/>
  <c r="F36" i="4"/>
  <c r="AA35" i="4"/>
  <c r="Y35" i="4"/>
  <c r="F35" i="4"/>
  <c r="AA34" i="4"/>
  <c r="Y34" i="4"/>
  <c r="F34" i="4"/>
  <c r="AA33" i="4"/>
  <c r="Y33" i="4"/>
  <c r="F33" i="4"/>
  <c r="AA32" i="4"/>
  <c r="Y32" i="4"/>
  <c r="F32" i="4"/>
  <c r="AA31" i="4"/>
  <c r="Y31" i="4"/>
  <c r="F31" i="4"/>
  <c r="AA30" i="4"/>
  <c r="Y30" i="4"/>
  <c r="F30" i="4"/>
  <c r="AA29" i="4"/>
  <c r="Y29" i="4"/>
  <c r="K29" i="4"/>
  <c r="F29" i="4"/>
  <c r="AA28" i="4"/>
  <c r="Y28" i="4"/>
  <c r="K28" i="4"/>
  <c r="F28" i="4"/>
  <c r="AA27" i="4"/>
  <c r="Y27" i="4"/>
  <c r="K27" i="4"/>
  <c r="F27" i="4"/>
  <c r="AA26" i="4"/>
  <c r="Y26" i="4"/>
  <c r="K26" i="4"/>
  <c r="F26" i="4"/>
  <c r="AA25" i="4"/>
  <c r="Y25" i="4"/>
  <c r="K25" i="4"/>
  <c r="F25" i="4"/>
  <c r="AA24" i="4"/>
  <c r="Y24" i="4"/>
  <c r="K24" i="4"/>
  <c r="F24" i="4"/>
  <c r="AA23" i="4"/>
  <c r="Y23" i="4"/>
  <c r="K23" i="4"/>
  <c r="F23" i="4"/>
  <c r="C23" i="4"/>
  <c r="AA22" i="4"/>
  <c r="Y22" i="4"/>
  <c r="K22" i="4"/>
  <c r="F22" i="4"/>
  <c r="C22" i="4"/>
  <c r="AA21" i="4"/>
  <c r="Y21" i="4"/>
  <c r="K21" i="4"/>
  <c r="F21" i="4"/>
  <c r="C21" i="4"/>
  <c r="AA17" i="4"/>
  <c r="N17" i="4"/>
  <c r="F17" i="4"/>
  <c r="B17" i="4"/>
  <c r="F16" i="4"/>
  <c r="Y9" i="4"/>
  <c r="F20" i="3" l="1"/>
  <c r="AC20" i="3"/>
  <c r="AG20" i="3"/>
  <c r="F19" i="3"/>
  <c r="B20" i="3"/>
  <c r="AG51" i="3"/>
  <c r="AG51" i="7" s="1"/>
  <c r="AA51" i="3"/>
  <c r="AA51" i="7" s="1"/>
  <c r="F51" i="3"/>
  <c r="C51" i="3"/>
  <c r="AG50" i="3"/>
  <c r="AG50" i="7" s="1"/>
  <c r="AA50" i="3"/>
  <c r="AA50" i="7" s="1"/>
  <c r="F50" i="3"/>
  <c r="C50" i="3"/>
  <c r="C47" i="3"/>
  <c r="F47" i="3"/>
  <c r="AA47" i="3"/>
  <c r="AA47" i="7" s="1"/>
  <c r="AG47" i="3"/>
  <c r="AG47" i="7" s="1"/>
  <c r="C48" i="3"/>
  <c r="F48" i="3"/>
  <c r="AA48" i="3"/>
  <c r="AA48" i="7" s="1"/>
  <c r="AG48" i="3"/>
  <c r="AG48" i="7" s="1"/>
  <c r="C49" i="3"/>
  <c r="F49" i="3"/>
  <c r="AA49" i="3"/>
  <c r="AA49" i="7" s="1"/>
  <c r="AG49" i="3"/>
  <c r="AG49" i="7" s="1"/>
  <c r="AO2" i="1"/>
  <c r="AF2" i="1" s="1"/>
  <c r="C46" i="3"/>
  <c r="F46" i="3"/>
  <c r="AA46" i="3"/>
  <c r="AA46" i="7" s="1"/>
  <c r="AG46" i="3"/>
  <c r="AG46" i="7" s="1"/>
  <c r="AO57" i="1"/>
  <c r="AP57" i="1" s="1"/>
  <c r="AC6" i="3"/>
  <c r="Y4" i="3"/>
  <c r="C53" i="3"/>
  <c r="C52" i="3"/>
  <c r="C45" i="3"/>
  <c r="C44" i="3"/>
  <c r="C43" i="3"/>
  <c r="C42" i="3"/>
  <c r="C41" i="3"/>
  <c r="C40" i="3"/>
  <c r="C39" i="3"/>
  <c r="C38" i="3"/>
  <c r="C37" i="3"/>
  <c r="C36" i="3"/>
  <c r="C35" i="3"/>
  <c r="C34" i="3"/>
  <c r="C33" i="3"/>
  <c r="C32" i="3"/>
  <c r="C31" i="3"/>
  <c r="C30" i="3"/>
  <c r="C29" i="3"/>
  <c r="C28" i="3"/>
  <c r="C27" i="3"/>
  <c r="C26" i="3"/>
  <c r="C25" i="3"/>
  <c r="C24" i="3"/>
  <c r="F24" i="3"/>
  <c r="K24" i="3"/>
  <c r="AA24" i="3"/>
  <c r="AA24" i="7" s="1"/>
  <c r="AG24" i="3"/>
  <c r="AG24" i="7" s="1"/>
  <c r="F25" i="3"/>
  <c r="K25" i="3"/>
  <c r="AA25" i="3"/>
  <c r="AA25" i="7" s="1"/>
  <c r="AG25" i="3"/>
  <c r="AG25" i="7" s="1"/>
  <c r="F26" i="3"/>
  <c r="K26" i="3"/>
  <c r="AA26" i="3"/>
  <c r="AA26" i="7" s="1"/>
  <c r="AG26" i="3"/>
  <c r="AG26" i="7" s="1"/>
  <c r="F27" i="3"/>
  <c r="K27" i="3"/>
  <c r="AA27" i="3"/>
  <c r="AA27" i="7" s="1"/>
  <c r="AG27" i="3"/>
  <c r="AG27" i="7" s="1"/>
  <c r="F28" i="3"/>
  <c r="K28" i="3"/>
  <c r="AA28" i="3"/>
  <c r="AA28" i="7" s="1"/>
  <c r="AG28" i="3"/>
  <c r="AG28" i="7" s="1"/>
  <c r="F29" i="3"/>
  <c r="K29" i="3"/>
  <c r="AA29" i="3"/>
  <c r="AA29" i="7" s="1"/>
  <c r="AG29" i="3"/>
  <c r="AG29" i="7" s="1"/>
  <c r="F30" i="3"/>
  <c r="K30" i="3"/>
  <c r="AA30" i="3"/>
  <c r="AA30" i="7" s="1"/>
  <c r="AG30" i="3"/>
  <c r="AG30" i="7" s="1"/>
  <c r="F31" i="3"/>
  <c r="K31" i="3"/>
  <c r="AA31" i="3"/>
  <c r="AA31" i="7" s="1"/>
  <c r="AG31" i="3"/>
  <c r="AG31" i="7" s="1"/>
  <c r="F32" i="3"/>
  <c r="K32" i="3"/>
  <c r="AA32" i="3"/>
  <c r="AA32" i="7" s="1"/>
  <c r="AG32" i="3"/>
  <c r="AG32" i="7" s="1"/>
  <c r="F33" i="3"/>
  <c r="AA33" i="3"/>
  <c r="AA33" i="7" s="1"/>
  <c r="AG33" i="3"/>
  <c r="AG33" i="7" s="1"/>
  <c r="F34" i="3"/>
  <c r="AA34" i="3"/>
  <c r="AA34" i="7" s="1"/>
  <c r="AG34" i="3"/>
  <c r="AG34" i="7" s="1"/>
  <c r="F35" i="3"/>
  <c r="AA35" i="3"/>
  <c r="AA35" i="7" s="1"/>
  <c r="AG35" i="3"/>
  <c r="AG35" i="7" s="1"/>
  <c r="F36" i="3"/>
  <c r="AA36" i="3"/>
  <c r="AA36" i="7" s="1"/>
  <c r="AG36" i="3"/>
  <c r="AG36" i="7" s="1"/>
  <c r="F37" i="3"/>
  <c r="AA37" i="3"/>
  <c r="AA37" i="7" s="1"/>
  <c r="AG37" i="3"/>
  <c r="AG37" i="7" s="1"/>
  <c r="F38" i="3"/>
  <c r="AA38" i="3"/>
  <c r="AA38" i="7" s="1"/>
  <c r="AG38" i="3"/>
  <c r="AG38" i="7" s="1"/>
  <c r="F39" i="3"/>
  <c r="AA39" i="3"/>
  <c r="AA39" i="7" s="1"/>
  <c r="AG39" i="3"/>
  <c r="AG39" i="7" s="1"/>
  <c r="F40" i="3"/>
  <c r="AA40" i="3"/>
  <c r="AA40" i="7" s="1"/>
  <c r="AG40" i="3"/>
  <c r="AG40" i="7" s="1"/>
  <c r="F41" i="3"/>
  <c r="AA41" i="3"/>
  <c r="AA41" i="7" s="1"/>
  <c r="AG41" i="3"/>
  <c r="AG41" i="7" s="1"/>
  <c r="F42" i="3"/>
  <c r="AA42" i="3"/>
  <c r="AA42" i="7" s="1"/>
  <c r="F43" i="3"/>
  <c r="AA43" i="3"/>
  <c r="AA43" i="7" s="1"/>
  <c r="AG43" i="3"/>
  <c r="AG43" i="7" s="1"/>
  <c r="F44" i="3"/>
  <c r="AA44" i="3"/>
  <c r="AA44" i="7" s="1"/>
  <c r="AG44" i="3"/>
  <c r="AG44" i="7" s="1"/>
  <c r="F45" i="3"/>
  <c r="AA45" i="3"/>
  <c r="AA45" i="7" s="1"/>
  <c r="AG45" i="3"/>
  <c r="AG45" i="7" s="1"/>
  <c r="F52" i="3"/>
  <c r="AA52" i="3"/>
  <c r="AA52" i="7" s="1"/>
  <c r="AG52" i="3"/>
  <c r="AG52" i="7" s="1"/>
  <c r="F53" i="3"/>
  <c r="AA53" i="3"/>
  <c r="AA53" i="7" s="1"/>
  <c r="AG53" i="3"/>
  <c r="AG53" i="7" s="1"/>
  <c r="B54" i="3"/>
  <c r="AI26" i="8"/>
  <c r="AI24" i="8"/>
  <c r="AI25" i="8"/>
  <c r="B11" i="3"/>
  <c r="L390" i="15" l="1"/>
  <c r="L439" i="15"/>
  <c r="L292" i="15"/>
  <c r="L341" i="15"/>
  <c r="L194" i="15"/>
  <c r="L243" i="15"/>
  <c r="L96" i="15"/>
  <c r="L145" i="15"/>
  <c r="L47" i="15"/>
  <c r="L1" i="14"/>
  <c r="L1" i="15"/>
  <c r="AI33" i="3"/>
  <c r="AI33" i="7" s="1"/>
  <c r="AI33" i="8"/>
  <c r="AI29" i="3"/>
  <c r="AI29" i="7" s="1"/>
  <c r="AI29" i="8"/>
  <c r="AI35" i="3"/>
  <c r="AI35" i="7" s="1"/>
  <c r="AI35" i="8"/>
  <c r="AI41" i="3"/>
  <c r="AI41" i="7" s="1"/>
  <c r="AI41" i="8"/>
  <c r="AI46" i="3"/>
  <c r="AI46" i="7" s="1"/>
  <c r="AI46" i="8"/>
  <c r="AI48" i="3"/>
  <c r="AI48" i="7" s="1"/>
  <c r="AI48" i="8"/>
  <c r="AI30" i="3"/>
  <c r="AI30" i="7" s="1"/>
  <c r="AI30" i="8"/>
  <c r="AI36" i="3"/>
  <c r="AI36" i="7" s="1"/>
  <c r="AI36" i="8"/>
  <c r="AI42" i="3"/>
  <c r="AI42" i="7" s="1"/>
  <c r="AI42" i="8"/>
  <c r="AI50" i="8"/>
  <c r="AI47" i="3"/>
  <c r="AI47" i="7" s="1"/>
  <c r="AI47" i="8"/>
  <c r="AI31" i="3"/>
  <c r="AI31" i="7" s="1"/>
  <c r="AI31" i="8"/>
  <c r="AI43" i="3"/>
  <c r="AI43" i="7" s="1"/>
  <c r="AI43" i="8"/>
  <c r="AI37" i="3"/>
  <c r="AI37" i="7" s="1"/>
  <c r="AI37" i="8"/>
  <c r="AI32" i="3"/>
  <c r="AI32" i="7" s="1"/>
  <c r="AI32" i="8"/>
  <c r="AI51" i="8"/>
  <c r="AI52" i="3"/>
  <c r="AI52" i="7" s="1"/>
  <c r="AI52" i="8"/>
  <c r="AI44" i="3"/>
  <c r="AI44" i="7" s="1"/>
  <c r="AI44" i="8"/>
  <c r="AI38" i="3"/>
  <c r="AI38" i="7" s="1"/>
  <c r="AI38" i="8"/>
  <c r="AI27" i="3"/>
  <c r="AI27" i="7" s="1"/>
  <c r="AI27" i="8"/>
  <c r="AI39" i="3"/>
  <c r="AI39" i="7" s="1"/>
  <c r="AI39" i="8"/>
  <c r="AI28" i="3"/>
  <c r="AI28" i="7" s="1"/>
  <c r="AI28" i="8"/>
  <c r="AI34" i="3"/>
  <c r="AI34" i="7" s="1"/>
  <c r="AI34" i="8"/>
  <c r="AI40" i="3"/>
  <c r="AI40" i="7" s="1"/>
  <c r="AI40" i="8"/>
  <c r="AI53" i="3"/>
  <c r="AI53" i="7" s="1"/>
  <c r="AI53" i="8"/>
  <c r="AI45" i="3"/>
  <c r="AI45" i="7" s="1"/>
  <c r="AI45" i="8"/>
  <c r="AI49" i="8"/>
  <c r="AF1" i="7"/>
  <c r="AF1" i="8"/>
  <c r="AI26" i="3"/>
  <c r="AI26" i="7" s="1"/>
  <c r="AI25" i="3"/>
  <c r="AI25" i="7" s="1"/>
  <c r="AI24" i="3"/>
  <c r="AI24" i="7" s="1"/>
  <c r="Y7" i="5"/>
  <c r="Y7" i="11"/>
  <c r="AF1" i="3"/>
  <c r="Y7" i="4"/>
  <c r="AI50" i="3"/>
  <c r="AI50" i="7" s="1"/>
  <c r="AI49" i="3"/>
  <c r="AI49" i="7" s="1"/>
  <c r="AI51" i="3"/>
  <c r="AI51" i="7" s="1"/>
  <c r="B11" i="1" l="1"/>
  <c r="B8" i="8" l="1"/>
  <c r="B12" i="1"/>
  <c r="B8" i="3"/>
  <c r="B8" i="7"/>
  <c r="AI54" i="8"/>
  <c r="F11" i="1"/>
  <c r="K11" i="1" l="1"/>
  <c r="B9" i="7"/>
  <c r="B9" i="8"/>
  <c r="F11" i="7"/>
  <c r="F11" i="8"/>
  <c r="F8" i="7"/>
  <c r="F8" i="8"/>
  <c r="Y10" i="4"/>
  <c r="AI54" i="7"/>
  <c r="AI54" i="3"/>
  <c r="B13" i="1"/>
  <c r="B10" i="8" s="1"/>
  <c r="B9" i="3"/>
  <c r="B7" i="1"/>
  <c r="B4" i="8" s="1"/>
  <c r="F11" i="3"/>
  <c r="F8" i="3"/>
  <c r="F12" i="1" l="1"/>
  <c r="F13" i="1" s="1"/>
  <c r="J8" i="7"/>
  <c r="J8" i="8"/>
  <c r="B4" i="3"/>
  <c r="B4" i="7"/>
  <c r="B10" i="3"/>
  <c r="B10" i="7"/>
  <c r="J8" i="3"/>
  <c r="K12" i="1" l="1"/>
  <c r="K13" i="1"/>
  <c r="F9" i="7"/>
  <c r="F9" i="8"/>
  <c r="F9" i="3"/>
  <c r="J9" i="8" l="1"/>
  <c r="K14" i="1"/>
  <c r="J9" i="3"/>
  <c r="J9" i="7"/>
  <c r="F10" i="7"/>
  <c r="F10" i="8"/>
  <c r="F10" i="3"/>
  <c r="J10" i="7" l="1"/>
  <c r="J10" i="8"/>
  <c r="J10" i="3"/>
  <c r="J11" i="7" l="1"/>
  <c r="H4" i="7" s="1"/>
  <c r="N4" i="7" s="1"/>
  <c r="J11" i="8"/>
  <c r="H4" i="8" s="1"/>
  <c r="N4" i="8" s="1"/>
  <c r="J11" i="3"/>
  <c r="H4" i="3" s="1"/>
  <c r="N4" i="3" s="1"/>
  <c r="H7" i="1"/>
  <c r="N7" i="1" s="1"/>
  <c r="B1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V7" authorId="0" shapeId="0" xr:uid="{15BD8878-DF5D-4AFC-A08A-D83A2492DEF3}">
      <text>
        <r>
          <rPr>
            <b/>
            <sz val="9"/>
            <color indexed="81"/>
            <rFont val="MS P ゴシック"/>
            <family val="3"/>
            <charset val="128"/>
          </rPr>
          <t>数字3桁又は4桁で入力して下さい。
入力　　　標記
 108　→　0108
5028　→　5028</t>
        </r>
      </text>
    </comment>
    <comment ref="AC10" authorId="0" shapeId="0" xr:uid="{FA15DAF7-5CBB-4FC6-915A-99C74C22219F}">
      <text>
        <r>
          <rPr>
            <b/>
            <sz val="9"/>
            <color indexed="10"/>
            <rFont val="MS P ゴシック"/>
            <family val="3"/>
            <charset val="128"/>
          </rPr>
          <t xml:space="preserve">入力必須項目です。
</t>
        </r>
        <r>
          <rPr>
            <b/>
            <sz val="9"/>
            <color indexed="39"/>
            <rFont val="MS P ゴシック"/>
            <family val="3"/>
            <charset val="128"/>
          </rPr>
          <t>数字で13桁入れて下さい。
「Ｔ」は不要です入力必須
未入力の場合、消費税は計算されません.</t>
        </r>
        <r>
          <rPr>
            <b/>
            <sz val="9"/>
            <color indexed="10"/>
            <rFont val="MS P ゴシック"/>
            <family val="3"/>
            <charset val="128"/>
          </rPr>
          <t xml:space="preserve">
</t>
        </r>
      </text>
    </comment>
    <comment ref="K14" authorId="0" shapeId="0" xr:uid="{5FC3458A-B23C-4871-B6BE-AF56C3D3A9C1}">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V20" authorId="0" shapeId="0" xr:uid="{72C6150E-49EB-4961-83B4-2758F1072E7A}">
      <text>
        <r>
          <rPr>
            <sz val="9"/>
            <color indexed="81"/>
            <rFont val="MS P ゴシック"/>
            <family val="3"/>
            <charset val="128"/>
          </rPr>
          <t>組合員様は、選択して下さい。一般のお取引様は、完納のままで構いません。</t>
        </r>
      </text>
    </comment>
    <comment ref="P24" authorId="0" shapeId="0" xr:uid="{B16D8C1F-C7FB-4F69-9075-7604C2BB4A06}">
      <text>
        <r>
          <rPr>
            <b/>
            <sz val="9"/>
            <color indexed="81"/>
            <rFont val="MS P ゴシック"/>
            <family val="3"/>
            <charset val="128"/>
          </rPr>
          <t xml:space="preserve">出庫日又は出荷日を入力して下さい。
出庫伝票等（①②③）に反映します。
未入力の場合は、納品日が出庫日に入ります
</t>
        </r>
      </text>
    </comment>
    <comment ref="AC24" authorId="0" shapeId="0" xr:uid="{7ABA13E0-64B6-4857-A2E9-71BCA187E8BF}">
      <text>
        <r>
          <rPr>
            <sz val="9"/>
            <color indexed="81"/>
            <rFont val="MS P ゴシック"/>
            <family val="3"/>
            <charset val="128"/>
          </rPr>
          <t>わからない場合は、入力しないで下さい。</t>
        </r>
      </text>
    </comment>
    <comment ref="AG24" authorId="0" shapeId="0" xr:uid="{CA1040F9-E2DA-48DD-8DFA-D303527B67C3}">
      <text>
        <r>
          <rPr>
            <b/>
            <sz val="9"/>
            <color indexed="81"/>
            <rFont val="MS P ゴシック"/>
            <family val="3"/>
            <charset val="128"/>
          </rPr>
          <t>わからない場合は入力しないで下さい。</t>
        </r>
      </text>
    </comment>
    <comment ref="C26" authorId="0" shapeId="0" xr:uid="{A9E51BB9-D370-4581-B573-AB3E6BFE706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X26" authorId="0" shapeId="0" xr:uid="{7CB005B8-E32C-42E4-AB50-BC1923D50003}">
      <text>
        <r>
          <rPr>
            <b/>
            <sz val="9"/>
            <color indexed="81"/>
            <rFont val="MS P ゴシック"/>
            <family val="3"/>
            <charset val="128"/>
          </rPr>
          <t>整数以外の数値を入力した場合は、小数点第２位を四捨五入し下１桁までを表示します。</t>
        </r>
      </text>
    </comment>
    <comment ref="AC26" authorId="0" shapeId="0" xr:uid="{0F16E06D-C67C-49CF-9609-A34BD3BA643C}">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I26" authorId="0" shapeId="0" xr:uid="{CFB0F4FF-AF1E-4BAF-A8A4-BCF88BEEC742}">
      <text>
        <r>
          <rPr>
            <b/>
            <sz val="9"/>
            <color indexed="81"/>
            <rFont val="MS P ゴシック"/>
            <family val="3"/>
            <charset val="128"/>
          </rPr>
          <t>小数点以下が発生する場合は、
下1桁を四捨五入して整数にします。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V7" authorId="0" shapeId="0" xr:uid="{4F166E96-A74C-478D-AAB9-586BE4A0600A}">
      <text>
        <r>
          <rPr>
            <b/>
            <sz val="9"/>
            <color indexed="81"/>
            <rFont val="MS P ゴシック"/>
            <family val="3"/>
            <charset val="128"/>
          </rPr>
          <t>数字3桁又は4桁で入力して下さい。
入力　　　標記
 108　→　0108
5028　→　5028</t>
        </r>
      </text>
    </comment>
    <comment ref="AC10" authorId="0" shapeId="0" xr:uid="{C3618DE8-83B7-47A7-8C5D-E72F416D1E15}">
      <text>
        <r>
          <rPr>
            <b/>
            <sz val="9"/>
            <color indexed="10"/>
            <rFont val="MS P ゴシック"/>
            <family val="3"/>
            <charset val="128"/>
          </rPr>
          <t xml:space="preserve">入力必須項目です。
</t>
        </r>
        <r>
          <rPr>
            <b/>
            <sz val="9"/>
            <color indexed="39"/>
            <rFont val="MS P ゴシック"/>
            <family val="3"/>
            <charset val="128"/>
          </rPr>
          <t>数字で13桁入れて下さい。
「Ｔ」は不要です入力必須
未入力の場合、消費税は計算されません.</t>
        </r>
        <r>
          <rPr>
            <b/>
            <sz val="9"/>
            <color indexed="10"/>
            <rFont val="MS P ゴシック"/>
            <family val="3"/>
            <charset val="128"/>
          </rPr>
          <t xml:space="preserve">
</t>
        </r>
      </text>
    </comment>
    <comment ref="K14" authorId="0" shapeId="0" xr:uid="{E5923DE0-CC5A-46EF-96BF-AA65F4C9253D}">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V20" authorId="0" shapeId="0" xr:uid="{4B05E106-9C90-4A98-80D1-A3B3183CA8B5}">
      <text>
        <r>
          <rPr>
            <sz val="9"/>
            <color indexed="81"/>
            <rFont val="MS P ゴシック"/>
            <family val="3"/>
            <charset val="128"/>
          </rPr>
          <t>組合員様は、選択して下さい。一般のお取引様は、完納のままで構いません。</t>
        </r>
      </text>
    </comment>
    <comment ref="P24" authorId="0" shapeId="0" xr:uid="{BEAAA11B-DFAB-48AC-B33B-87AE5DFC82A5}">
      <text>
        <r>
          <rPr>
            <b/>
            <sz val="9"/>
            <color indexed="81"/>
            <rFont val="MS P ゴシック"/>
            <family val="3"/>
            <charset val="128"/>
          </rPr>
          <t xml:space="preserve">出庫日又は出荷日を入力して下さい。
出庫伝票等（①②③）に反映します。
未入力の場合は、納品日が出庫日に入ります
</t>
        </r>
      </text>
    </comment>
    <comment ref="AC24" authorId="0" shapeId="0" xr:uid="{69ECE58A-6E7E-4573-B454-7EF181CEB7E9}">
      <text>
        <r>
          <rPr>
            <sz val="9"/>
            <color indexed="81"/>
            <rFont val="MS P ゴシック"/>
            <family val="3"/>
            <charset val="128"/>
          </rPr>
          <t>わからない場合は、入力しないで下さい。</t>
        </r>
      </text>
    </comment>
    <comment ref="AG24" authorId="0" shapeId="0" xr:uid="{B2343845-D82E-40A6-8401-73B2DFB0722E}">
      <text>
        <r>
          <rPr>
            <b/>
            <sz val="9"/>
            <color indexed="81"/>
            <rFont val="MS P ゴシック"/>
            <family val="3"/>
            <charset val="128"/>
          </rPr>
          <t>わからない場合は入力しないで下さい。</t>
        </r>
      </text>
    </comment>
    <comment ref="C26" authorId="0" shapeId="0" xr:uid="{69C201E9-09D8-47D3-94E2-EE2068331848}">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X26" authorId="0" shapeId="0" xr:uid="{94EDD7C9-2CD8-47B4-BC2C-ED62A83869D8}">
      <text>
        <r>
          <rPr>
            <b/>
            <sz val="9"/>
            <color indexed="81"/>
            <rFont val="MS P ゴシック"/>
            <family val="3"/>
            <charset val="128"/>
          </rPr>
          <t>整数以外の数値を入力した場合は、小数点第２位を四捨五入し下１桁までを表示します。</t>
        </r>
      </text>
    </comment>
    <comment ref="AC26" authorId="0" shapeId="0" xr:uid="{04E98D81-FF50-4097-91E0-F4A68727B8E6}">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I26" authorId="0" shapeId="0" xr:uid="{D6BE4C8C-5D69-489D-BD92-AF727EEE9E6E}">
      <text>
        <r>
          <rPr>
            <b/>
            <sz val="9"/>
            <color indexed="81"/>
            <rFont val="MS P ゴシック"/>
            <family val="3"/>
            <charset val="128"/>
          </rPr>
          <t>小数点以下が発生する場合は、
下1桁を四捨五入して整数にします。</t>
        </r>
      </text>
    </comment>
    <comment ref="C29" authorId="0" shapeId="0" xr:uid="{FD7F32AE-7566-442C-96D4-77A6B785EB59}">
      <text>
        <r>
          <rPr>
            <sz val="9"/>
            <color indexed="81"/>
            <rFont val="MS P ゴシック"/>
            <family val="3"/>
            <charset val="128"/>
          </rPr>
          <t>納品日は必須項目ですが内訳明細として使用する場合は納品日欄にスペースを入力して下さい。</t>
        </r>
      </text>
    </comment>
    <comment ref="AC29" authorId="0" shapeId="0" xr:uid="{E28A386F-5478-42E8-AA78-FC3BD220A956}">
      <text>
        <r>
          <rPr>
            <sz val="9"/>
            <color indexed="81"/>
            <rFont val="MS P ゴシック"/>
            <family val="3"/>
            <charset val="128"/>
          </rPr>
          <t>明細で金額が入力出来ない場合は、
単価を０と入力して下さい。
０と表示はされませんが問題ありません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AC10" authorId="0" shapeId="0" xr:uid="{1E74EB97-4486-4CFA-AD8D-C2BEE17957AB}">
      <text>
        <r>
          <rPr>
            <b/>
            <sz val="9"/>
            <color indexed="10"/>
            <rFont val="MS P ゴシック"/>
            <family val="3"/>
            <charset val="128"/>
          </rPr>
          <t xml:space="preserve">入力必須項目です。
</t>
        </r>
        <r>
          <rPr>
            <b/>
            <sz val="9"/>
            <color indexed="39"/>
            <rFont val="MS P ゴシック"/>
            <family val="3"/>
            <charset val="128"/>
          </rPr>
          <t>数字で13桁入れて下さい。
「Ｔ」は不要です入力必須
未入力の場合、消費税は計算されません.</t>
        </r>
        <r>
          <rPr>
            <b/>
            <sz val="9"/>
            <color indexed="10"/>
            <rFont val="MS P ゴシック"/>
            <family val="3"/>
            <charset val="128"/>
          </rPr>
          <t xml:space="preserve">
</t>
        </r>
      </text>
    </comment>
    <comment ref="K14" authorId="0" shapeId="0" xr:uid="{8FE640F8-AD51-4D3C-90B9-A4594A2E118F}">
      <text>
        <r>
          <rPr>
            <b/>
            <sz val="9"/>
            <color indexed="39"/>
            <rFont val="MS P ゴシック"/>
            <family val="3"/>
            <charset val="128"/>
          </rPr>
          <t>税率見直と表示された場合</t>
        </r>
        <r>
          <rPr>
            <b/>
            <sz val="9"/>
            <color indexed="81"/>
            <rFont val="MS P ゴシック"/>
            <family val="3"/>
            <charset val="128"/>
          </rPr>
          <t xml:space="preserve">
消費税率の種類が</t>
        </r>
        <r>
          <rPr>
            <b/>
            <sz val="9"/>
            <color indexed="10"/>
            <rFont val="MS P ゴシック"/>
            <family val="3"/>
            <charset val="128"/>
          </rPr>
          <t>3種類以上</t>
        </r>
        <r>
          <rPr>
            <b/>
            <sz val="9"/>
            <color indexed="81"/>
            <rFont val="MS P ゴシック"/>
            <family val="3"/>
            <charset val="128"/>
          </rPr>
          <t>の時です。
明細の消費税率を確認し税率を</t>
        </r>
        <r>
          <rPr>
            <b/>
            <sz val="9"/>
            <color indexed="10"/>
            <rFont val="MS P ゴシック"/>
            <family val="3"/>
            <charset val="128"/>
          </rPr>
          <t>２種類までに</t>
        </r>
        <r>
          <rPr>
            <b/>
            <sz val="9"/>
            <color indexed="81"/>
            <rFont val="MS P ゴシック"/>
            <family val="3"/>
            <charset val="128"/>
          </rPr>
          <t>変更して下さい。</t>
        </r>
      </text>
    </comment>
    <comment ref="P24" authorId="0" shapeId="0" xr:uid="{33519D89-CC08-45E3-B707-B6A9A3410F75}">
      <text>
        <r>
          <rPr>
            <b/>
            <sz val="9"/>
            <color indexed="81"/>
            <rFont val="MS P ゴシック"/>
            <family val="3"/>
            <charset val="128"/>
          </rPr>
          <t xml:space="preserve">出庫日又は出荷日を入力して下さい。
出庫伝票等（①②③）に反映します。
未入力の場合は、納品日が出庫日に入ります
</t>
        </r>
      </text>
    </comment>
    <comment ref="AC24" authorId="0" shapeId="0" xr:uid="{C80F8AC7-51C2-4515-A024-39C68098BE99}">
      <text>
        <r>
          <rPr>
            <b/>
            <sz val="9"/>
            <color indexed="81"/>
            <rFont val="MS P ゴシック"/>
            <family val="3"/>
            <charset val="128"/>
          </rPr>
          <t>わからない場合は、入力しないで下さい。</t>
        </r>
      </text>
    </comment>
    <comment ref="AG24" authorId="0" shapeId="0" xr:uid="{433BC927-9F91-4024-8CE3-C8E5E12C731E}">
      <text>
        <r>
          <rPr>
            <b/>
            <sz val="9"/>
            <color indexed="81"/>
            <rFont val="MS P ゴシック"/>
            <family val="3"/>
            <charset val="128"/>
          </rPr>
          <t>わからない場合は入力しないで下さい。</t>
        </r>
      </text>
    </comment>
    <comment ref="C26" authorId="0" shapeId="0" xr:uid="{4CE7037A-7508-485A-9389-B0DCE6EDD662}">
      <text>
        <r>
          <rPr>
            <sz val="9"/>
            <color indexed="81"/>
            <rFont val="MS P ゴシック"/>
            <family val="3"/>
            <charset val="128"/>
          </rPr>
          <t>納品日の基本は、全行同じ日です。
1ヵ月分まとめて記載する場合は〇月分と入力して下さい。
運賃などの経費は最後の行に記載する</t>
        </r>
      </text>
    </comment>
    <comment ref="X26" authorId="0" shapeId="0" xr:uid="{EE7154DB-BAF6-4410-BBE3-FC10DC8A2D0B}">
      <text>
        <r>
          <rPr>
            <b/>
            <sz val="9"/>
            <color indexed="81"/>
            <rFont val="MS P ゴシック"/>
            <family val="3"/>
            <charset val="128"/>
          </rPr>
          <t>整数以外の数値を入力した場合は、小数点第２位を四捨五入し下１桁までを表示します。</t>
        </r>
      </text>
    </comment>
    <comment ref="AC26" authorId="0" shapeId="0" xr:uid="{B37ECE54-5E15-40E5-9643-F666699D86EA}">
      <text>
        <r>
          <rPr>
            <b/>
            <sz val="9"/>
            <color indexed="81"/>
            <rFont val="MS P ゴシック"/>
            <family val="3"/>
            <charset val="128"/>
          </rPr>
          <t>小数点第３位以下は表示されません。
整数以外の数値を入力した場合は、小数点第３位を四捨五入し下２桁までを表示します。</t>
        </r>
      </text>
    </comment>
    <comment ref="AI26" authorId="0" shapeId="0" xr:uid="{2DC17435-9F53-473D-A8BD-90FF6075310D}">
      <text>
        <r>
          <rPr>
            <b/>
            <sz val="9"/>
            <color indexed="81"/>
            <rFont val="MS P ゴシック"/>
            <family val="3"/>
            <charset val="128"/>
          </rPr>
          <t>小数点以下が発生する場合は、
下1桁を四捨五入して整数にします。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panekyo</author>
  </authors>
  <commentList>
    <comment ref="Y8" authorId="0" shapeId="0" xr:uid="{D97F1E68-852F-4A91-AC31-1AAA4CD819CE}">
      <text>
        <r>
          <rPr>
            <b/>
            <sz val="9"/>
            <color indexed="81"/>
            <rFont val="MS P ゴシック"/>
            <family val="3"/>
            <charset val="128"/>
          </rPr>
          <t>入力シートの【印刷日を発行日にする】に✔を入れると発行日はこのシートを印刷する日になります。
✔を入れないと出荷日になります。</t>
        </r>
      </text>
    </comment>
  </commentList>
</comments>
</file>

<file path=xl/sharedStrings.xml><?xml version="1.0" encoding="utf-8"?>
<sst xmlns="http://schemas.openxmlformats.org/spreadsheetml/2006/main" count="584" uniqueCount="138">
  <si>
    <t>請求日</t>
  </si>
  <si>
    <t>請求者名</t>
  </si>
  <si>
    <t>数量</t>
  </si>
  <si>
    <t>単位</t>
  </si>
  <si>
    <t>単価</t>
  </si>
  <si>
    <t>No</t>
    <phoneticPr fontId="2"/>
  </si>
  <si>
    <t>税率</t>
    <rPh sb="0" eb="2">
      <t>ゼイリツ</t>
    </rPh>
    <phoneticPr fontId="2"/>
  </si>
  <si>
    <t>請求者CD</t>
    <phoneticPr fontId="2"/>
  </si>
  <si>
    <t>消費税</t>
    <rPh sb="0" eb="3">
      <t>ショウヒゼイ</t>
    </rPh>
    <phoneticPr fontId="2"/>
  </si>
  <si>
    <t>消費税額</t>
    <rPh sb="0" eb="3">
      <t>ショウヒゼイ</t>
    </rPh>
    <rPh sb="3" eb="4">
      <t>ガク</t>
    </rPh>
    <phoneticPr fontId="2"/>
  </si>
  <si>
    <t>当月請求金額（税込）</t>
    <rPh sb="0" eb="2">
      <t>トウゲツ</t>
    </rPh>
    <rPh sb="2" eb="6">
      <t>セイキュウキンガク</t>
    </rPh>
    <rPh sb="7" eb="9">
      <t>ゼイコ</t>
    </rPh>
    <phoneticPr fontId="2"/>
  </si>
  <si>
    <t>伝票No</t>
    <rPh sb="0" eb="2">
      <t>デンピョウ</t>
    </rPh>
    <phoneticPr fontId="2"/>
  </si>
  <si>
    <t>合計</t>
    <rPh sb="0" eb="2">
      <t>ゴウケイ</t>
    </rPh>
    <phoneticPr fontId="2"/>
  </si>
  <si>
    <t>郵便番号</t>
    <rPh sb="0" eb="2">
      <t>ユウビン</t>
    </rPh>
    <rPh sb="2" eb="4">
      <t>バンゴウ</t>
    </rPh>
    <phoneticPr fontId="2"/>
  </si>
  <si>
    <t>住　　所</t>
    <rPh sb="0" eb="1">
      <t>ジュウ</t>
    </rPh>
    <rPh sb="3" eb="4">
      <t>ショ</t>
    </rPh>
    <phoneticPr fontId="2"/>
  </si>
  <si>
    <t>請求者情報</t>
    <rPh sb="0" eb="2">
      <t>セイキュウ</t>
    </rPh>
    <rPh sb="2" eb="3">
      <t>シャ</t>
    </rPh>
    <rPh sb="3" eb="5">
      <t>ジョウホウ</t>
    </rPh>
    <phoneticPr fontId="2"/>
  </si>
  <si>
    <t>当月納品金額</t>
    <rPh sb="0" eb="2">
      <t>トウゲツ</t>
    </rPh>
    <rPh sb="2" eb="4">
      <t>ノウヒン</t>
    </rPh>
    <rPh sb="4" eb="6">
      <t>キンガク</t>
    </rPh>
    <phoneticPr fontId="2"/>
  </si>
  <si>
    <t>納品日</t>
    <rPh sb="0" eb="2">
      <t>ノウヒン</t>
    </rPh>
    <phoneticPr fontId="2"/>
  </si>
  <si>
    <t>品名</t>
    <rPh sb="0" eb="2">
      <t>ヒンメイ</t>
    </rPh>
    <phoneticPr fontId="2"/>
  </si>
  <si>
    <t>金額(税抜)</t>
    <rPh sb="3" eb="5">
      <t>ゼイヌ</t>
    </rPh>
    <phoneticPr fontId="2"/>
  </si>
  <si>
    <t>納品金額</t>
    <rPh sb="0" eb="2">
      <t>ノウヒン</t>
    </rPh>
    <rPh sb="2" eb="4">
      <t>キンガク</t>
    </rPh>
    <phoneticPr fontId="2"/>
  </si>
  <si>
    <t>発注金額</t>
    <rPh sb="0" eb="1">
      <t>ハツ</t>
    </rPh>
    <rPh sb="2" eb="4">
      <t>キンガク</t>
    </rPh>
    <phoneticPr fontId="2"/>
  </si>
  <si>
    <t>納品先　物件情報（パネ協からの発注情報）</t>
    <rPh sb="0" eb="2">
      <t>ノウヒン</t>
    </rPh>
    <rPh sb="2" eb="3">
      <t>サキ</t>
    </rPh>
    <rPh sb="4" eb="6">
      <t>ブッケン</t>
    </rPh>
    <rPh sb="6" eb="8">
      <t>ジョウホウ</t>
    </rPh>
    <rPh sb="11" eb="12">
      <t>キョウ</t>
    </rPh>
    <rPh sb="15" eb="17">
      <t>ハッチュウ</t>
    </rPh>
    <rPh sb="17" eb="19">
      <t>ジョウホウ</t>
    </rPh>
    <phoneticPr fontId="2"/>
  </si>
  <si>
    <t>発注NO</t>
    <rPh sb="0" eb="2">
      <t>ハッチュウ</t>
    </rPh>
    <phoneticPr fontId="2"/>
  </si>
  <si>
    <t>納品情報</t>
    <rPh sb="0" eb="2">
      <t>ノウヒン</t>
    </rPh>
    <rPh sb="2" eb="4">
      <t>ジョウホウ</t>
    </rPh>
    <phoneticPr fontId="2"/>
  </si>
  <si>
    <t>適格請求書登録番号</t>
    <rPh sb="0" eb="2">
      <t>テキカク</t>
    </rPh>
    <rPh sb="2" eb="5">
      <t>セイキュウショ</t>
    </rPh>
    <rPh sb="5" eb="7">
      <t>トウロク</t>
    </rPh>
    <rPh sb="7" eb="9">
      <t>バンゴウ</t>
    </rPh>
    <phoneticPr fontId="2"/>
  </si>
  <si>
    <t>代表者名</t>
  </si>
  <si>
    <t>納入明細</t>
    <rPh sb="0" eb="2">
      <t>ノウニュウ</t>
    </rPh>
    <rPh sb="2" eb="4">
      <t>メイサイ</t>
    </rPh>
    <phoneticPr fontId="2"/>
  </si>
  <si>
    <t>当月請求（納品）金額　税別情報</t>
    <rPh sb="0" eb="2">
      <t>トウゲツ</t>
    </rPh>
    <rPh sb="2" eb="4">
      <t>セイキュウ</t>
    </rPh>
    <rPh sb="5" eb="7">
      <t>ノウヒン</t>
    </rPh>
    <rPh sb="8" eb="10">
      <t>キンガク</t>
    </rPh>
    <rPh sb="11" eb="13">
      <t>ゼイベツ</t>
    </rPh>
    <rPh sb="13" eb="15">
      <t>ジョウホウ</t>
    </rPh>
    <phoneticPr fontId="2"/>
  </si>
  <si>
    <t>御中</t>
    <rPh sb="0" eb="2">
      <t>オンチュウ</t>
    </rPh>
    <phoneticPr fontId="2"/>
  </si>
  <si>
    <t>現場名称</t>
    <rPh sb="0" eb="2">
      <t>ゲンバ</t>
    </rPh>
    <rPh sb="2" eb="4">
      <t>メイショウ</t>
    </rPh>
    <phoneticPr fontId="2"/>
  </si>
  <si>
    <t>工事コード</t>
    <rPh sb="0" eb="2">
      <t>コウジ</t>
    </rPh>
    <phoneticPr fontId="2"/>
  </si>
  <si>
    <t>GC名</t>
    <rPh sb="2" eb="3">
      <t>メイ</t>
    </rPh>
    <phoneticPr fontId="2"/>
  </si>
  <si>
    <t>Ｇ.Ｃ名称</t>
    <rPh sb="3" eb="5">
      <t>メイショウ</t>
    </rPh>
    <phoneticPr fontId="2"/>
  </si>
  <si>
    <t>出庫伝票（控）①</t>
    <rPh sb="0" eb="2">
      <t>シュッコ</t>
    </rPh>
    <rPh sb="2" eb="4">
      <t>デンピョウ</t>
    </rPh>
    <rPh sb="5" eb="6">
      <t>ヒカ</t>
    </rPh>
    <phoneticPr fontId="2"/>
  </si>
  <si>
    <t>会社名</t>
    <rPh sb="0" eb="2">
      <t>カイシャ</t>
    </rPh>
    <rPh sb="2" eb="3">
      <t>メイ</t>
    </rPh>
    <phoneticPr fontId="2"/>
  </si>
  <si>
    <t>発行日</t>
    <rPh sb="0" eb="3">
      <t>ハッコウビ</t>
    </rPh>
    <phoneticPr fontId="2"/>
  </si>
  <si>
    <t>締め月</t>
    <rPh sb="0" eb="1">
      <t>シ</t>
    </rPh>
    <rPh sb="2" eb="3">
      <t>ツキ</t>
    </rPh>
    <phoneticPr fontId="23"/>
  </si>
  <si>
    <t>出庫案内書②</t>
    <rPh sb="0" eb="2">
      <t>シュッコ</t>
    </rPh>
    <rPh sb="2" eb="4">
      <t>アンナイ</t>
    </rPh>
    <rPh sb="4" eb="5">
      <t>ショ</t>
    </rPh>
    <phoneticPr fontId="2"/>
  </si>
  <si>
    <t>受領印欄</t>
    <rPh sb="0" eb="3">
      <t>ジュリョウイン</t>
    </rPh>
    <rPh sb="3" eb="4">
      <t>ラン</t>
    </rPh>
    <phoneticPr fontId="2"/>
  </si>
  <si>
    <t>○上記の通り納品申し上げます。</t>
    <rPh sb="1" eb="3">
      <t>ジョウキ</t>
    </rPh>
    <rPh sb="4" eb="5">
      <t>トオ</t>
    </rPh>
    <rPh sb="6" eb="8">
      <t>ノウヒン</t>
    </rPh>
    <rPh sb="8" eb="9">
      <t>モウ</t>
    </rPh>
    <rPh sb="10" eb="11">
      <t>ア</t>
    </rPh>
    <phoneticPr fontId="28"/>
  </si>
  <si>
    <t>仕入先管理表⑥</t>
    <rPh sb="0" eb="2">
      <t>シイレ</t>
    </rPh>
    <rPh sb="2" eb="3">
      <t>サキ</t>
    </rPh>
    <rPh sb="3" eb="6">
      <t>カンリヒョウ</t>
    </rPh>
    <phoneticPr fontId="2"/>
  </si>
  <si>
    <t>【使用方法】</t>
    <rPh sb="1" eb="3">
      <t>シヨウ</t>
    </rPh>
    <rPh sb="3" eb="5">
      <t>ホウホウ</t>
    </rPh>
    <phoneticPr fontId="28"/>
  </si>
  <si>
    <t>　　組合員は必須　一般の取引様は[○完納］で構いません。</t>
    <rPh sb="2" eb="5">
      <t>クミアイイン</t>
    </rPh>
    <rPh sb="6" eb="8">
      <t>ヒッス</t>
    </rPh>
    <rPh sb="9" eb="11">
      <t>イッパン</t>
    </rPh>
    <rPh sb="12" eb="15">
      <t>トリヒキサマ</t>
    </rPh>
    <rPh sb="18" eb="20">
      <t>カンノウ</t>
    </rPh>
    <rPh sb="22" eb="23">
      <t>カマ</t>
    </rPh>
    <phoneticPr fontId="2"/>
  </si>
  <si>
    <t>１．背景が水色の部分が入力できます</t>
    <rPh sb="2" eb="4">
      <t>ハイケイ</t>
    </rPh>
    <rPh sb="5" eb="7">
      <t>ミズイロ</t>
    </rPh>
    <rPh sb="8" eb="10">
      <t>ブブン</t>
    </rPh>
    <rPh sb="11" eb="13">
      <t>ニュウリョク</t>
    </rPh>
    <phoneticPr fontId="28"/>
  </si>
  <si>
    <t>２．納品情報の欄で分納・完納・追加材の選択して下さい</t>
    <rPh sb="2" eb="4">
      <t>ノウヒン</t>
    </rPh>
    <rPh sb="4" eb="6">
      <t>ジョウホウ</t>
    </rPh>
    <rPh sb="7" eb="8">
      <t>ラン</t>
    </rPh>
    <rPh sb="9" eb="11">
      <t>ブンノウ</t>
    </rPh>
    <rPh sb="12" eb="14">
      <t>カンノウ</t>
    </rPh>
    <rPh sb="15" eb="18">
      <t>ツイカザイ</t>
    </rPh>
    <rPh sb="19" eb="21">
      <t>センタク</t>
    </rPh>
    <rPh sb="23" eb="24">
      <t>クダ</t>
    </rPh>
    <phoneticPr fontId="28"/>
  </si>
  <si>
    <t>　　　を無視し印刷日を発行日として印刷します。</t>
    <rPh sb="7" eb="9">
      <t>インサツ</t>
    </rPh>
    <rPh sb="9" eb="10">
      <t>ビ</t>
    </rPh>
    <rPh sb="11" eb="14">
      <t>ハッコウビ</t>
    </rPh>
    <rPh sb="17" eb="19">
      <t>インサツ</t>
    </rPh>
    <phoneticPr fontId="2"/>
  </si>
  <si>
    <t>【納品書の使用方法】</t>
    <rPh sb="1" eb="3">
      <t>ノウヒン</t>
    </rPh>
    <rPh sb="3" eb="4">
      <t>ショ</t>
    </rPh>
    <rPh sb="5" eb="7">
      <t>シヨウ</t>
    </rPh>
    <rPh sb="7" eb="9">
      <t>ホウホウ</t>
    </rPh>
    <phoneticPr fontId="28"/>
  </si>
  <si>
    <t>３．中段の請求日横の「印刷日を発行日にする」にチェックを入れると請求日</t>
    <rPh sb="2" eb="4">
      <t>チュウダン</t>
    </rPh>
    <rPh sb="5" eb="8">
      <t>セイキュウビ</t>
    </rPh>
    <rPh sb="8" eb="9">
      <t>ヨコ</t>
    </rPh>
    <rPh sb="11" eb="14">
      <t>インサツビ</t>
    </rPh>
    <rPh sb="15" eb="18">
      <t>ハッコウビ</t>
    </rPh>
    <rPh sb="28" eb="29">
      <t>イ</t>
    </rPh>
    <rPh sb="32" eb="35">
      <t>セイキュウビ</t>
    </rPh>
    <phoneticPr fontId="28"/>
  </si>
  <si>
    <t>納品明細</t>
    <rPh sb="0" eb="2">
      <t>ノウヒン</t>
    </rPh>
    <rPh sb="2" eb="4">
      <t>メイサイ</t>
    </rPh>
    <phoneticPr fontId="2"/>
  </si>
  <si>
    <t>納品日</t>
    <rPh sb="0" eb="3">
      <t>ノウヒンビ</t>
    </rPh>
    <phoneticPr fontId="2"/>
  </si>
  <si>
    <t>数量</t>
    <rPh sb="0" eb="2">
      <t>スウリョウ</t>
    </rPh>
    <phoneticPr fontId="2"/>
  </si>
  <si>
    <t>単位</t>
    <rPh sb="0" eb="2">
      <t>タンイ</t>
    </rPh>
    <phoneticPr fontId="2"/>
  </si>
  <si>
    <t>単価</t>
    <rPh sb="0" eb="2">
      <t>タンカ</t>
    </rPh>
    <phoneticPr fontId="2"/>
  </si>
  <si>
    <t>〇月分</t>
    <rPh sb="1" eb="3">
      <t>ガツブン</t>
    </rPh>
    <phoneticPr fontId="2"/>
  </si>
  <si>
    <t>詳細別紙</t>
    <rPh sb="0" eb="2">
      <t>ショウサイ</t>
    </rPh>
    <rPh sb="2" eb="4">
      <t>ベッシ</t>
    </rPh>
    <phoneticPr fontId="2"/>
  </si>
  <si>
    <t>式</t>
    <rPh sb="0" eb="1">
      <t>シキ</t>
    </rPh>
    <phoneticPr fontId="2"/>
  </si>
  <si>
    <t>※1カ月分の請求金額を上記のように1行に記載して下さい。</t>
    <rPh sb="3" eb="4">
      <t>ゲツ</t>
    </rPh>
    <rPh sb="4" eb="5">
      <t>ブン</t>
    </rPh>
    <rPh sb="6" eb="8">
      <t>セイキュウ</t>
    </rPh>
    <rPh sb="8" eb="10">
      <t>キンガク</t>
    </rPh>
    <rPh sb="11" eb="13">
      <t>ジョウキ</t>
    </rPh>
    <rPh sb="18" eb="19">
      <t>ギョウ</t>
    </rPh>
    <rPh sb="20" eb="22">
      <t>キサイ</t>
    </rPh>
    <rPh sb="24" eb="25">
      <t>クダ</t>
    </rPh>
    <phoneticPr fontId="2"/>
  </si>
  <si>
    <t>※部分的に詳細別紙にすることも可能です。</t>
    <rPh sb="1" eb="3">
      <t>ブブン</t>
    </rPh>
    <rPh sb="3" eb="4">
      <t>テキ</t>
    </rPh>
    <rPh sb="5" eb="7">
      <t>ショウサイ</t>
    </rPh>
    <rPh sb="7" eb="9">
      <t>ベッシ</t>
    </rPh>
    <rPh sb="15" eb="17">
      <t>カノウ</t>
    </rPh>
    <phoneticPr fontId="2"/>
  </si>
  <si>
    <t>※税率が異なる取引がある場合には、行を分け税率毎に記載して下さい。</t>
    <rPh sb="1" eb="3">
      <t>ゼイリツ</t>
    </rPh>
    <rPh sb="4" eb="5">
      <t>コト</t>
    </rPh>
    <rPh sb="7" eb="9">
      <t>トリヒキ</t>
    </rPh>
    <rPh sb="12" eb="14">
      <t>バアイ</t>
    </rPh>
    <rPh sb="17" eb="18">
      <t>ギョウ</t>
    </rPh>
    <rPh sb="19" eb="20">
      <t>ワ</t>
    </rPh>
    <rPh sb="21" eb="23">
      <t>ゼイリツ</t>
    </rPh>
    <rPh sb="23" eb="24">
      <t>ゴト</t>
    </rPh>
    <rPh sb="25" eb="27">
      <t>キサイ</t>
    </rPh>
    <rPh sb="29" eb="30">
      <t>クダ</t>
    </rPh>
    <phoneticPr fontId="2"/>
  </si>
  <si>
    <t>注意</t>
    <rPh sb="0" eb="2">
      <t>チュウイ</t>
    </rPh>
    <phoneticPr fontId="28"/>
  </si>
  <si>
    <t>④請求書兼納品書→　請求の際にパネ協に送付して下さい</t>
    <rPh sb="1" eb="4">
      <t>セイキュウショ</t>
    </rPh>
    <rPh sb="4" eb="5">
      <t>ケン</t>
    </rPh>
    <rPh sb="5" eb="8">
      <t>ノウヒンショ</t>
    </rPh>
    <rPh sb="10" eb="12">
      <t>セイキュウ</t>
    </rPh>
    <rPh sb="13" eb="14">
      <t>サイ</t>
    </rPh>
    <rPh sb="17" eb="18">
      <t>キョウ</t>
    </rPh>
    <rPh sb="19" eb="21">
      <t>ソウフ</t>
    </rPh>
    <rPh sb="23" eb="24">
      <t>クダ</t>
    </rPh>
    <phoneticPr fontId="28"/>
  </si>
  <si>
    <t>⑤納入管理票　　→　請求の際にパネ協に送付して下さい。</t>
    <rPh sb="1" eb="3">
      <t>ノウニュウ</t>
    </rPh>
    <rPh sb="3" eb="5">
      <t>カンリ</t>
    </rPh>
    <rPh sb="5" eb="6">
      <t>ヒョウ</t>
    </rPh>
    <phoneticPr fontId="28"/>
  </si>
  <si>
    <t>①出庫伝票　　　→　貴社で保管して下さい</t>
    <rPh sb="1" eb="3">
      <t>シュッコ</t>
    </rPh>
    <rPh sb="3" eb="5">
      <t>デンピョウ</t>
    </rPh>
    <rPh sb="10" eb="12">
      <t>キシャ</t>
    </rPh>
    <rPh sb="13" eb="15">
      <t>ホカン</t>
    </rPh>
    <rPh sb="17" eb="18">
      <t>クダ</t>
    </rPh>
    <phoneticPr fontId="28"/>
  </si>
  <si>
    <t>②出庫案内書　　→　納入の際に納入先に提出して下さい</t>
    <rPh sb="1" eb="3">
      <t>シュッコ</t>
    </rPh>
    <rPh sb="3" eb="6">
      <t>アンナイショ</t>
    </rPh>
    <rPh sb="10" eb="12">
      <t>ノウニュウ</t>
    </rPh>
    <rPh sb="13" eb="14">
      <t>サイ</t>
    </rPh>
    <rPh sb="15" eb="17">
      <t>ノウニュウ</t>
    </rPh>
    <rPh sb="17" eb="18">
      <t>サキ</t>
    </rPh>
    <rPh sb="19" eb="21">
      <t>テイシュツ</t>
    </rPh>
    <rPh sb="23" eb="24">
      <t>クダ</t>
    </rPh>
    <phoneticPr fontId="28"/>
  </si>
  <si>
    <t>③物品受領書　　→　納入の際に受領印をもらい貴社で保管して下さい</t>
    <rPh sb="1" eb="3">
      <t>ブッピン</t>
    </rPh>
    <rPh sb="3" eb="6">
      <t>ジュリョウショ</t>
    </rPh>
    <rPh sb="10" eb="12">
      <t>ノウニュウ</t>
    </rPh>
    <rPh sb="13" eb="14">
      <t>サイ</t>
    </rPh>
    <rPh sb="15" eb="18">
      <t>ジュリョウイン</t>
    </rPh>
    <rPh sb="22" eb="24">
      <t>キシャ</t>
    </rPh>
    <rPh sb="25" eb="27">
      <t>ホカン</t>
    </rPh>
    <rPh sb="29" eb="30">
      <t>クダ</t>
    </rPh>
    <phoneticPr fontId="28"/>
  </si>
  <si>
    <t>⑥仕入先管理票　→　必要であれば貴社で利用下さい</t>
    <rPh sb="1" eb="4">
      <t>シイレサキ</t>
    </rPh>
    <rPh sb="4" eb="6">
      <t>カンリ</t>
    </rPh>
    <rPh sb="6" eb="7">
      <t>ヒョウ</t>
    </rPh>
    <rPh sb="10" eb="12">
      <t>ヒツヨウ</t>
    </rPh>
    <rPh sb="16" eb="18">
      <t>キシャ</t>
    </rPh>
    <rPh sb="19" eb="22">
      <t>リヨウクダ</t>
    </rPh>
    <phoneticPr fontId="28"/>
  </si>
  <si>
    <t>納品明細の欄は、30明細としています。</t>
    <rPh sb="0" eb="2">
      <t>ノウヒン</t>
    </rPh>
    <rPh sb="2" eb="4">
      <t>メイサイ</t>
    </rPh>
    <rPh sb="5" eb="6">
      <t>ラン</t>
    </rPh>
    <rPh sb="10" eb="12">
      <t>メイサイ</t>
    </rPh>
    <phoneticPr fontId="2"/>
  </si>
  <si>
    <r>
      <t>30明細を超える明細がある場合は、</t>
    </r>
    <r>
      <rPr>
        <b/>
        <u/>
        <sz val="11"/>
        <color rgb="FFFF0000"/>
        <rFont val="ＭＳ Ｐゴシック"/>
        <family val="3"/>
        <charset val="128"/>
      </rPr>
      <t>別紙明細</t>
    </r>
    <r>
      <rPr>
        <b/>
        <sz val="11"/>
        <color rgb="FFFF0000"/>
        <rFont val="ＭＳ Ｐゴシック"/>
        <family val="3"/>
        <charset val="128"/>
      </rPr>
      <t>を添付して下さい。</t>
    </r>
    <rPh sb="2" eb="4">
      <t>メイサイ</t>
    </rPh>
    <rPh sb="5" eb="6">
      <t>コ</t>
    </rPh>
    <rPh sb="8" eb="10">
      <t>メイサイ</t>
    </rPh>
    <rPh sb="13" eb="15">
      <t>バアイ</t>
    </rPh>
    <rPh sb="17" eb="19">
      <t>ベッシ</t>
    </rPh>
    <rPh sb="19" eb="21">
      <t>メイサイ</t>
    </rPh>
    <rPh sb="22" eb="24">
      <t>テンプ</t>
    </rPh>
    <rPh sb="26" eb="27">
      <t>クダ</t>
    </rPh>
    <phoneticPr fontId="2"/>
  </si>
  <si>
    <t>＜30明細を超えた場合の記入例＞</t>
    <rPh sb="3" eb="5">
      <t>メイサイ</t>
    </rPh>
    <rPh sb="6" eb="7">
      <t>コ</t>
    </rPh>
    <rPh sb="9" eb="11">
      <t>バアイ</t>
    </rPh>
    <rPh sb="12" eb="14">
      <t>キニュウ</t>
    </rPh>
    <rPh sb="14" eb="15">
      <t>レイ</t>
    </rPh>
    <phoneticPr fontId="28"/>
  </si>
  <si>
    <t>請求書 兼 納品書</t>
    <rPh sb="0" eb="3">
      <t>セイキュウショ</t>
    </rPh>
    <rPh sb="4" eb="5">
      <t>ケン</t>
    </rPh>
    <rPh sb="6" eb="9">
      <t>ノウヒンショ</t>
    </rPh>
    <phoneticPr fontId="2"/>
  </si>
  <si>
    <t xml:space="preserve"> 登録事業者用 </t>
    <rPh sb="1" eb="3">
      <t>トウロク</t>
    </rPh>
    <rPh sb="3" eb="6">
      <t>ジギョウシャ</t>
    </rPh>
    <rPh sb="6" eb="7">
      <t>ヨウ</t>
    </rPh>
    <phoneticPr fontId="2"/>
  </si>
  <si>
    <t>請求書　兼　納品書（控）</t>
    <rPh sb="0" eb="3">
      <t>セイキュウショ</t>
    </rPh>
    <rPh sb="4" eb="5">
      <t>ケン</t>
    </rPh>
    <rPh sb="6" eb="9">
      <t>ノウヒンショ</t>
    </rPh>
    <rPh sb="10" eb="11">
      <t>ヒカ</t>
    </rPh>
    <phoneticPr fontId="2"/>
  </si>
  <si>
    <t>電話番号</t>
    <rPh sb="0" eb="2">
      <t>デンワ</t>
    </rPh>
    <rPh sb="2" eb="4">
      <t>バンゴウ</t>
    </rPh>
    <phoneticPr fontId="2"/>
  </si>
  <si>
    <t>郵便番号</t>
  </si>
  <si>
    <t>住　　所</t>
  </si>
  <si>
    <t>電話番号</t>
  </si>
  <si>
    <t>印</t>
  </si>
  <si>
    <t>印不要</t>
    <rPh sb="0" eb="3">
      <t>インフヨウ</t>
    </rPh>
    <phoneticPr fontId="2"/>
  </si>
  <si>
    <t>納品管理表⑤</t>
    <rPh sb="0" eb="2">
      <t>ノウヒン</t>
    </rPh>
    <rPh sb="2" eb="5">
      <t>カンリ</t>
    </rPh>
    <phoneticPr fontId="2"/>
  </si>
  <si>
    <t>物品受領書③</t>
    <rPh sb="0" eb="2">
      <t>ブッピン</t>
    </rPh>
    <rPh sb="2" eb="5">
      <t>ジュリョウショ</t>
    </rPh>
    <phoneticPr fontId="2"/>
  </si>
  <si>
    <t>【各シート（伝票）の使用方法】</t>
    <rPh sb="1" eb="2">
      <t>カク</t>
    </rPh>
    <rPh sb="6" eb="8">
      <t>デンピョウ</t>
    </rPh>
    <rPh sb="10" eb="12">
      <t>シヨウ</t>
    </rPh>
    <rPh sb="12" eb="14">
      <t>ホウホウ</t>
    </rPh>
    <phoneticPr fontId="28"/>
  </si>
  <si>
    <t>材種 / 規格 / 記号等</t>
    <rPh sb="0" eb="2">
      <t>ザイシュ</t>
    </rPh>
    <phoneticPr fontId="2"/>
  </si>
  <si>
    <t>材種 / 規格 / 記号等</t>
    <rPh sb="0" eb="1">
      <t>ザイ</t>
    </rPh>
    <rPh sb="1" eb="2">
      <t>シュ</t>
    </rPh>
    <rPh sb="5" eb="7">
      <t>キカク</t>
    </rPh>
    <rPh sb="10" eb="12">
      <t>キゴウ</t>
    </rPh>
    <rPh sb="12" eb="13">
      <t>トウ</t>
    </rPh>
    <phoneticPr fontId="2"/>
  </si>
  <si>
    <t>納　品　合　計</t>
    <rPh sb="0" eb="1">
      <t>オサメ</t>
    </rPh>
    <rPh sb="2" eb="3">
      <t>ヒン</t>
    </rPh>
    <rPh sb="4" eb="5">
      <t>ゴウ</t>
    </rPh>
    <rPh sb="6" eb="7">
      <t>ケイ</t>
    </rPh>
    <phoneticPr fontId="2"/>
  </si>
  <si>
    <t>納品日</t>
    <rPh sb="0" eb="2">
      <t>ノウヒン</t>
    </rPh>
    <rPh sb="2" eb="3">
      <t>ビ</t>
    </rPh>
    <phoneticPr fontId="2"/>
  </si>
  <si>
    <t>出庫明細</t>
    <rPh sb="0" eb="2">
      <t>シュッコ</t>
    </rPh>
    <rPh sb="2" eb="4">
      <t>メイサイ</t>
    </rPh>
    <phoneticPr fontId="2"/>
  </si>
  <si>
    <t>出庫金額</t>
    <rPh sb="0" eb="2">
      <t>シュッコ</t>
    </rPh>
    <rPh sb="2" eb="4">
      <t>キンガク</t>
    </rPh>
    <phoneticPr fontId="2"/>
  </si>
  <si>
    <t>当月請求金額(税込)</t>
    <rPh sb="0" eb="2">
      <t>トウゲツ</t>
    </rPh>
    <rPh sb="2" eb="6">
      <t>セイキュウキンガク</t>
    </rPh>
    <rPh sb="7" eb="9">
      <t>ゼイコ</t>
    </rPh>
    <phoneticPr fontId="2"/>
  </si>
  <si>
    <t>　日本住宅パネル工業　協同組合　御中</t>
    <rPh sb="1" eb="3">
      <t>ニホン</t>
    </rPh>
    <rPh sb="3" eb="5">
      <t>ジュウタク</t>
    </rPh>
    <rPh sb="8" eb="10">
      <t>コウギョウ</t>
    </rPh>
    <rPh sb="11" eb="13">
      <t>キョウドウ</t>
    </rPh>
    <rPh sb="13" eb="15">
      <t>クミアイ</t>
    </rPh>
    <rPh sb="16" eb="18">
      <t>オンチュウ</t>
    </rPh>
    <phoneticPr fontId="2"/>
  </si>
  <si>
    <t>金額(税抜)</t>
    <rPh sb="0" eb="2">
      <t>キンガク</t>
    </rPh>
    <rPh sb="3" eb="4">
      <t>ゼイ</t>
    </rPh>
    <rPh sb="4" eb="5">
      <t>バツ</t>
    </rPh>
    <phoneticPr fontId="2"/>
  </si>
  <si>
    <t>※法人の方は社印・個人事業主の方は代表者の印を押印して下さい。</t>
    <rPh sb="1" eb="3">
      <t>ホウジン</t>
    </rPh>
    <rPh sb="4" eb="5">
      <t>カタ</t>
    </rPh>
    <rPh sb="13" eb="14">
      <t>ヌシ</t>
    </rPh>
    <rPh sb="15" eb="16">
      <t>カタ</t>
    </rPh>
    <rPh sb="17" eb="20">
      <t>ダイヒョウシャ</t>
    </rPh>
    <phoneticPr fontId="2"/>
  </si>
  <si>
    <t>１．「納品日」「品名」「数量」「単価」は必須項目です。入力しないと金額欄に「入力不足あり」と表示が出ます。</t>
    <rPh sb="3" eb="6">
      <t>ノウヒンビ</t>
    </rPh>
    <rPh sb="8" eb="10">
      <t>ヒンメイ</t>
    </rPh>
    <rPh sb="12" eb="14">
      <t>スウリョウ</t>
    </rPh>
    <rPh sb="16" eb="18">
      <t>タンカ</t>
    </rPh>
    <rPh sb="20" eb="22">
      <t>ヒッス</t>
    </rPh>
    <rPh sb="22" eb="24">
      <t>コウモク</t>
    </rPh>
    <rPh sb="27" eb="29">
      <t>ニュウリョク</t>
    </rPh>
    <rPh sb="33" eb="35">
      <t>キンガク</t>
    </rPh>
    <rPh sb="35" eb="36">
      <t>ラン</t>
    </rPh>
    <rPh sb="38" eb="40">
      <t>ニュウリョク</t>
    </rPh>
    <rPh sb="40" eb="42">
      <t>フソク</t>
    </rPh>
    <rPh sb="46" eb="48">
      <t>ヒョウジ</t>
    </rPh>
    <rPh sb="49" eb="50">
      <t>デ</t>
    </rPh>
    <phoneticPr fontId="28"/>
  </si>
  <si>
    <t>単価端数処理</t>
    <rPh sb="0" eb="2">
      <t>タンカ</t>
    </rPh>
    <rPh sb="2" eb="4">
      <t>ハスウ</t>
    </rPh>
    <rPh sb="4" eb="6">
      <t>ショリ</t>
    </rPh>
    <phoneticPr fontId="2"/>
  </si>
  <si>
    <t>数量端数処理</t>
    <rPh sb="0" eb="2">
      <t>スウリョウ</t>
    </rPh>
    <rPh sb="2" eb="4">
      <t>ハスウ</t>
    </rPh>
    <rPh sb="4" eb="6">
      <t>ショリ</t>
    </rPh>
    <phoneticPr fontId="2"/>
  </si>
  <si>
    <t>登録事業者番号</t>
    <rPh sb="0" eb="2">
      <t>トウロク</t>
    </rPh>
    <rPh sb="2" eb="7">
      <t>ジギョウシャバンゴウ</t>
    </rPh>
    <phoneticPr fontId="2"/>
  </si>
  <si>
    <t>２．上記に加え消費税率を入力していない場合、消費税が対象外となり消費税は計算されません。</t>
    <rPh sb="2" eb="4">
      <t>ジョウキ</t>
    </rPh>
    <rPh sb="26" eb="29">
      <t>タイショウガイ</t>
    </rPh>
    <rPh sb="32" eb="35">
      <t>ショウヒゼイ</t>
    </rPh>
    <phoneticPr fontId="2"/>
  </si>
  <si>
    <t>出庫(出荷)日</t>
    <rPh sb="0" eb="2">
      <t>シュッコ</t>
    </rPh>
    <rPh sb="3" eb="5">
      <t>シュッカ</t>
    </rPh>
    <rPh sb="6" eb="7">
      <t>ビ</t>
    </rPh>
    <phoneticPr fontId="2"/>
  </si>
  <si>
    <t>※日付欄及び品名・数量・単価は入力必須</t>
    <rPh sb="6" eb="8">
      <t>ヒンメイ</t>
    </rPh>
    <rPh sb="9" eb="11">
      <t>スウリョウ</t>
    </rPh>
    <rPh sb="12" eb="14">
      <t>タンカ</t>
    </rPh>
    <phoneticPr fontId="2"/>
  </si>
  <si>
    <t>出庫日</t>
    <rPh sb="0" eb="3">
      <t>シュッコビ</t>
    </rPh>
    <phoneticPr fontId="2"/>
  </si>
  <si>
    <t>造作材</t>
    <rPh sb="0" eb="3">
      <t>ゾウサクザイ</t>
    </rPh>
    <phoneticPr fontId="2"/>
  </si>
  <si>
    <t>運賃</t>
    <rPh sb="0" eb="2">
      <t>ウンチン</t>
    </rPh>
    <phoneticPr fontId="2"/>
  </si>
  <si>
    <t>単価端数</t>
    <rPh sb="0" eb="2">
      <t>タンカ</t>
    </rPh>
    <rPh sb="2" eb="4">
      <t>ハスウ</t>
    </rPh>
    <phoneticPr fontId="2"/>
  </si>
  <si>
    <t>03-3945-2312</t>
    <phoneticPr fontId="2"/>
  </si>
  <si>
    <t>数量端数</t>
    <rPh sb="0" eb="2">
      <t>スウリョウ</t>
    </rPh>
    <rPh sb="2" eb="4">
      <t>ハスウ</t>
    </rPh>
    <phoneticPr fontId="2"/>
  </si>
  <si>
    <t>エルエス工業　株式会社</t>
    <rPh sb="4" eb="6">
      <t>コウギョウ</t>
    </rPh>
    <rPh sb="7" eb="11">
      <t>カブシキカイシャ</t>
    </rPh>
    <phoneticPr fontId="2"/>
  </si>
  <si>
    <t>大鉄工業　株式会社</t>
    <rPh sb="0" eb="2">
      <t>ダイテツ</t>
    </rPh>
    <rPh sb="2" eb="4">
      <t>コウギョウ</t>
    </rPh>
    <rPh sb="5" eb="9">
      <t>カブシキカイシャ</t>
    </rPh>
    <phoneticPr fontId="2"/>
  </si>
  <si>
    <t>〇〇県営住宅　1号棟2期工事</t>
    <rPh sb="2" eb="4">
      <t>ケンエイ</t>
    </rPh>
    <rPh sb="4" eb="6">
      <t>ジュウタク</t>
    </rPh>
    <rPh sb="8" eb="10">
      <t>ゴウトウ</t>
    </rPh>
    <rPh sb="11" eb="12">
      <t>キ</t>
    </rPh>
    <rPh sb="12" eb="14">
      <t>コウジ</t>
    </rPh>
    <phoneticPr fontId="2"/>
  </si>
  <si>
    <t>2333-125</t>
    <phoneticPr fontId="2"/>
  </si>
  <si>
    <t>2700×70×10</t>
    <phoneticPr fontId="2"/>
  </si>
  <si>
    <t>本</t>
    <rPh sb="0" eb="1">
      <t>ホン</t>
    </rPh>
    <phoneticPr fontId="2"/>
  </si>
  <si>
    <t>宅配</t>
    <rPh sb="0" eb="2">
      <t>タクハイ</t>
    </rPh>
    <phoneticPr fontId="2"/>
  </si>
  <si>
    <t>内装パネル</t>
    <rPh sb="0" eb="2">
      <t>ナイソウ</t>
    </rPh>
    <phoneticPr fontId="2"/>
  </si>
  <si>
    <t>内訳</t>
    <rPh sb="0" eb="2">
      <t>ウチワケ</t>
    </rPh>
    <phoneticPr fontId="2"/>
  </si>
  <si>
    <t>ｐ101</t>
    <phoneticPr fontId="2"/>
  </si>
  <si>
    <t>ｐ102</t>
    <phoneticPr fontId="2"/>
  </si>
  <si>
    <t>ｐ103</t>
    <phoneticPr fontId="2"/>
  </si>
  <si>
    <t>ｐ105</t>
    <phoneticPr fontId="2"/>
  </si>
  <si>
    <t>ｐ106</t>
    <phoneticPr fontId="2"/>
  </si>
  <si>
    <t>p109a</t>
    <phoneticPr fontId="2"/>
  </si>
  <si>
    <t>ｋ01</t>
    <phoneticPr fontId="2"/>
  </si>
  <si>
    <t>　</t>
    <phoneticPr fontId="2"/>
  </si>
  <si>
    <t>№</t>
    <phoneticPr fontId="28"/>
  </si>
  <si>
    <t>品名</t>
    <rPh sb="0" eb="2">
      <t>ヒンメイ</t>
    </rPh>
    <phoneticPr fontId="28"/>
  </si>
  <si>
    <t>材種</t>
    <rPh sb="0" eb="1">
      <t>ザイ</t>
    </rPh>
    <rPh sb="1" eb="2">
      <t>シュ</t>
    </rPh>
    <phoneticPr fontId="28"/>
  </si>
  <si>
    <t>規格・記号</t>
    <rPh sb="0" eb="2">
      <t>キカク</t>
    </rPh>
    <rPh sb="3" eb="5">
      <t>キゴウ</t>
    </rPh>
    <phoneticPr fontId="28"/>
  </si>
  <si>
    <t>単位</t>
    <rPh sb="0" eb="2">
      <t>タンイ</t>
    </rPh>
    <phoneticPr fontId="28"/>
  </si>
  <si>
    <t>数量</t>
    <rPh sb="0" eb="2">
      <t>スウリョウ</t>
    </rPh>
    <phoneticPr fontId="28"/>
  </si>
  <si>
    <t>単価</t>
    <rPh sb="0" eb="2">
      <t>タンカ</t>
    </rPh>
    <phoneticPr fontId="28"/>
  </si>
  <si>
    <t xml:space="preserve"> </t>
    <phoneticPr fontId="28"/>
  </si>
  <si>
    <t>（円）</t>
    <rPh sb="1" eb="2">
      <t>エン</t>
    </rPh>
    <phoneticPr fontId="28"/>
  </si>
  <si>
    <t>金額</t>
    <rPh sb="0" eb="2">
      <t>キンガク</t>
    </rPh>
    <phoneticPr fontId="28"/>
  </si>
  <si>
    <t>納入合計</t>
    <phoneticPr fontId="2"/>
  </si>
  <si>
    <t xml:space="preserve"> ←　任意の伝票Noが必要の場合は、左記の枠に任意の番号を入力して下さい。</t>
    <rPh sb="3" eb="5">
      <t>ニンイ</t>
    </rPh>
    <rPh sb="6" eb="8">
      <t>デンピョウ</t>
    </rPh>
    <rPh sb="11" eb="13">
      <t>ヒツヨウ</t>
    </rPh>
    <rPh sb="14" eb="16">
      <t>バアイ</t>
    </rPh>
    <rPh sb="18" eb="20">
      <t>サキ</t>
    </rPh>
    <rPh sb="21" eb="22">
      <t>ワク</t>
    </rPh>
    <rPh sb="23" eb="25">
      <t>ニンイ</t>
    </rPh>
    <rPh sb="26" eb="28">
      <t>バンゴウ</t>
    </rPh>
    <rPh sb="29" eb="31">
      <t>ニュウリョク</t>
    </rPh>
    <rPh sb="33" eb="34">
      <t>クダ</t>
    </rPh>
    <phoneticPr fontId="2"/>
  </si>
  <si>
    <t>担当部署</t>
    <rPh sb="0" eb="2">
      <t>タントウ</t>
    </rPh>
    <rPh sb="2" eb="4">
      <t>ブショ</t>
    </rPh>
    <phoneticPr fontId="2"/>
  </si>
  <si>
    <t>担当者</t>
    <rPh sb="0" eb="3">
      <t>タントウシャ</t>
    </rPh>
    <phoneticPr fontId="2"/>
  </si>
  <si>
    <t>東日本支所工務部</t>
    <rPh sb="0" eb="1">
      <t>ヒガシ</t>
    </rPh>
    <rPh sb="1" eb="3">
      <t>ニホン</t>
    </rPh>
    <rPh sb="3" eb="5">
      <t>シショ</t>
    </rPh>
    <rPh sb="5" eb="8">
      <t>コウムブ</t>
    </rPh>
    <phoneticPr fontId="2"/>
  </si>
  <si>
    <t>大石</t>
    <rPh sb="0" eb="2">
      <t>オオイシ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</si>
</sst>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76" formatCode="General\%"/>
    <numFmt numFmtId="177" formatCode="#,##0;[Red]\▲#,##0"/>
    <numFmt numFmtId="178" formatCode="General\%&quot;対&quot;&quot;象&quot;"/>
    <numFmt numFmtId="179" formatCode="0_);[Red]\(0\)"/>
    <numFmt numFmtId="180" formatCode="#"/>
    <numFmt numFmtId="181" formatCode="&quot;¥&quot;#,##0\-\ ;&quot;¥&quot;\-#,##0\-\ "/>
    <numFmt numFmtId="182" formatCode="&quot;〒&quot;\ 000\-0000"/>
    <numFmt numFmtId="183" formatCode="#,##0.0;[Red]\-#,##0.0"/>
    <numFmt numFmtId="184" formatCode="&quot;〒&quot;000\-0000"/>
    <numFmt numFmtId="185" formatCode="[$-411]ge\.mm\.dd"/>
    <numFmt numFmtId="186" formatCode="#,##0_ ;[Red]\-#,##0\ "/>
    <numFmt numFmtId="187" formatCode="[$]ggge&quot;年&quot;m&quot;月&quot;d&quot;日&quot;;@" x16r2:formatCode16="[$-ja-JP-x-gannen]ggge&quot;年&quot;m&quot;月&quot;d&quot;日&quot;;@"/>
    <numFmt numFmtId="188" formatCode="yy/mm/dd"/>
    <numFmt numFmtId="189" formatCode="\T\ 0\-0000\-0000\-0000"/>
    <numFmt numFmtId="190" formatCode="#,##0.000;[Red]\-#,##0.000"/>
    <numFmt numFmtId="191" formatCode="yyyy&quot;年&quot;mm&quot;月&quot;dd&quot;日&quot;"/>
    <numFmt numFmtId="192" formatCode="#,##0.00_ ;[Red]\-#,##0.00\ "/>
    <numFmt numFmtId="193" formatCode="#,##0;[Red]\△#,##0"/>
    <numFmt numFmtId="194" formatCode="#,##0.0;[Red]\△#,##0.0"/>
    <numFmt numFmtId="195" formatCode="#,##0.00;[Red]\△#,##0.00"/>
    <numFmt numFmtId="196" formatCode="#,##0\ ;[Red]\△#,##0\ "/>
    <numFmt numFmtId="197" formatCode="0000"/>
    <numFmt numFmtId="198" formatCode="0000\-000"/>
    <numFmt numFmtId="199" formatCode="00\-0000"/>
    <numFmt numFmtId="200" formatCode="#,##0;\-#,##0;"/>
    <numFmt numFmtId="201" formatCode="#,##0.0;\-#,##0.0"/>
    <numFmt numFmtId="202" formatCode="m/dd"/>
    <numFmt numFmtId="203" formatCode="#,##0.0;\-#,##0.0;"/>
  </numFmts>
  <fonts count="67">
    <font>
      <sz val="11"/>
      <color theme="1"/>
      <name val="ＭＳ ゴシック"/>
      <family val="2"/>
      <charset val="128"/>
    </font>
    <font>
      <sz val="11"/>
      <color theme="1"/>
      <name val="ＭＳ ゴシック"/>
      <family val="2"/>
      <charset val="128"/>
    </font>
    <font>
      <sz val="6"/>
      <name val="ＭＳ ゴシック"/>
      <family val="2"/>
      <charset val="128"/>
    </font>
    <font>
      <b/>
      <sz val="11"/>
      <color rgb="FF000000"/>
      <name val="ＭＳ Ｐゴシック"/>
      <family val="3"/>
      <charset val="128"/>
    </font>
    <font>
      <sz val="11"/>
      <color rgb="FF000000"/>
      <name val="ＭＳ Ｐゴシック"/>
      <family val="3"/>
      <charset val="128"/>
    </font>
    <font>
      <sz val="9"/>
      <color rgb="FF000000"/>
      <name val="ＭＳ Ｐゴシック"/>
      <family val="3"/>
      <charset val="128"/>
    </font>
    <font>
      <sz val="11"/>
      <color theme="1"/>
      <name val="ＭＳ Ｐゴシック"/>
      <family val="3"/>
      <charset val="128"/>
    </font>
    <font>
      <sz val="10"/>
      <color rgb="FF000000"/>
      <name val="ＭＳ Ｐゴシック"/>
      <family val="3"/>
      <charset val="128"/>
    </font>
    <font>
      <b/>
      <sz val="10"/>
      <color theme="1"/>
      <name val="ＭＳ Ｐゴシック"/>
      <family val="3"/>
      <charset val="128"/>
    </font>
    <font>
      <b/>
      <sz val="14"/>
      <color theme="1"/>
      <name val="ＭＳ Ｐゴシック"/>
      <family val="3"/>
      <charset val="128"/>
    </font>
    <font>
      <b/>
      <sz val="12"/>
      <color rgb="FF000000"/>
      <name val="ＭＳ Ｐゴシック"/>
      <family val="3"/>
      <charset val="128"/>
    </font>
    <font>
      <sz val="9"/>
      <color rgb="FF000000"/>
      <name val="MS UI Gothic"/>
      <family val="3"/>
      <charset val="128"/>
    </font>
    <font>
      <sz val="9"/>
      <color theme="1"/>
      <name val="ＭＳ Ｐゴシック"/>
      <family val="3"/>
      <charset val="128"/>
    </font>
    <font>
      <sz val="10"/>
      <color rgb="FF000000"/>
      <name val="ＭＳ ゴシック"/>
      <family val="3"/>
      <charset val="128"/>
    </font>
    <font>
      <sz val="9"/>
      <color rgb="FFFF0000"/>
      <name val="ＭＳ ゴシック"/>
      <family val="3"/>
      <charset val="128"/>
    </font>
    <font>
      <sz val="12"/>
      <color rgb="FF000000"/>
      <name val="ＭＳ Ｐゴシック"/>
      <family val="3"/>
      <charset val="128"/>
    </font>
    <font>
      <sz val="10"/>
      <color theme="1"/>
      <name val="ＭＳ Ｐゴシック"/>
      <family val="3"/>
      <charset val="128"/>
    </font>
    <font>
      <sz val="14"/>
      <color theme="1"/>
      <name val="ＭＳ Ｐゴシック"/>
      <family val="3"/>
      <charset val="128"/>
    </font>
    <font>
      <b/>
      <sz val="14"/>
      <color rgb="FF000000"/>
      <name val="ＭＳ 明朝"/>
      <family val="1"/>
      <charset val="128"/>
    </font>
    <font>
      <b/>
      <sz val="14"/>
      <color theme="1"/>
      <name val="ＭＳ 明朝"/>
      <family val="1"/>
      <charset val="128"/>
    </font>
    <font>
      <b/>
      <sz val="10"/>
      <color rgb="FF000000"/>
      <name val="ＭＳ Ｐゴシック"/>
      <family val="3"/>
      <charset val="128"/>
    </font>
    <font>
      <b/>
      <sz val="12"/>
      <color theme="1"/>
      <name val="ＭＳ 明朝"/>
      <family val="1"/>
      <charset val="128"/>
    </font>
    <font>
      <sz val="9"/>
      <color rgb="FFFF0000"/>
      <name val="ＭＳ Ｐゴシック"/>
      <family val="3"/>
      <charset val="128"/>
    </font>
    <font>
      <sz val="6"/>
      <name val="ＭＳ 明朝"/>
      <family val="2"/>
      <charset val="128"/>
    </font>
    <font>
      <b/>
      <sz val="14"/>
      <color rgb="FF000000"/>
      <name val="ＭＳ Ｐゴシック"/>
      <family val="3"/>
      <charset val="128"/>
    </font>
    <font>
      <sz val="11"/>
      <color theme="1"/>
      <name val="游ゴシック"/>
      <family val="3"/>
      <charset val="128"/>
      <scheme val="minor"/>
    </font>
    <font>
      <b/>
      <sz val="16"/>
      <color theme="1"/>
      <name val="游ゴシック"/>
      <family val="3"/>
      <charset val="128"/>
      <scheme val="minor"/>
    </font>
    <font>
      <b/>
      <sz val="12"/>
      <color theme="1"/>
      <name val="ＭＳ Ｐゴシック"/>
      <family val="3"/>
      <charset val="128"/>
    </font>
    <font>
      <sz val="6"/>
      <name val="ＭＳ Ｐゴシック"/>
      <family val="3"/>
      <charset val="128"/>
    </font>
    <font>
      <sz val="9"/>
      <color indexed="81"/>
      <name val="MS P ゴシック"/>
      <family val="3"/>
      <charset val="128"/>
    </font>
    <font>
      <b/>
      <sz val="11"/>
      <color theme="1"/>
      <name val="ＭＳ ゴシック"/>
      <family val="2"/>
      <charset val="128"/>
    </font>
    <font>
      <b/>
      <sz val="11"/>
      <color theme="1"/>
      <name val="ＭＳ ゴシック"/>
      <family val="3"/>
      <charset val="128"/>
    </font>
    <font>
      <b/>
      <sz val="11"/>
      <color rgb="FFFF0000"/>
      <name val="ＭＳ ゴシック"/>
      <family val="3"/>
      <charset val="128"/>
    </font>
    <font>
      <b/>
      <sz val="11"/>
      <color theme="1"/>
      <name val="ＭＳ Ｐゴシック"/>
      <family val="3"/>
      <charset val="128"/>
    </font>
    <font>
      <b/>
      <sz val="11"/>
      <color rgb="FF0000FF"/>
      <name val="ＭＳ ゴシック"/>
      <family val="3"/>
      <charset val="128"/>
    </font>
    <font>
      <b/>
      <sz val="11"/>
      <color rgb="FF339933"/>
      <name val="ＭＳ ゴシック"/>
      <family val="3"/>
      <charset val="128"/>
    </font>
    <font>
      <b/>
      <sz val="11"/>
      <color theme="5" tint="-0.249977111117893"/>
      <name val="ＭＳ ゴシック"/>
      <family val="3"/>
      <charset val="128"/>
    </font>
    <font>
      <b/>
      <sz val="11"/>
      <color rgb="FFFF0000"/>
      <name val="ＭＳ Ｐゴシック"/>
      <family val="3"/>
      <charset val="128"/>
    </font>
    <font>
      <b/>
      <u/>
      <sz val="11"/>
      <color rgb="FFFF0000"/>
      <name val="ＭＳ Ｐゴシック"/>
      <family val="3"/>
      <charset val="128"/>
    </font>
    <font>
      <sz val="11"/>
      <color rgb="FFFF0000"/>
      <name val="ＭＳ ゴシック"/>
      <family val="3"/>
      <charset val="128"/>
    </font>
    <font>
      <b/>
      <sz val="9"/>
      <color indexed="81"/>
      <name val="MS P ゴシック"/>
      <family val="3"/>
      <charset val="128"/>
    </font>
    <font>
      <b/>
      <sz val="9"/>
      <color indexed="10"/>
      <name val="MS P ゴシック"/>
      <family val="3"/>
      <charset val="128"/>
    </font>
    <font>
      <b/>
      <sz val="9"/>
      <color indexed="39"/>
      <name val="MS P ゴシック"/>
      <family val="3"/>
      <charset val="128"/>
    </font>
    <font>
      <u/>
      <sz val="11"/>
      <color theme="1"/>
      <name val="ＭＳ Ｐゴシック"/>
      <family val="3"/>
      <charset val="128"/>
    </font>
    <font>
      <sz val="10"/>
      <color theme="2" tint="-0.249977111117893"/>
      <name val="ＭＳ Ｐゴシック"/>
      <family val="3"/>
      <charset val="128"/>
    </font>
    <font>
      <sz val="9"/>
      <color theme="2" tint="-0.249977111117893"/>
      <name val="ＭＳ Ｐゴシック"/>
      <family val="3"/>
      <charset val="128"/>
    </font>
    <font>
      <sz val="8"/>
      <color rgb="FFFF0000"/>
      <name val="ＭＳ ゴシック"/>
      <family val="3"/>
      <charset val="128"/>
    </font>
    <font>
      <sz val="11"/>
      <color theme="1"/>
      <name val="ＭＳ 明朝"/>
      <family val="1"/>
      <charset val="128"/>
    </font>
    <font>
      <sz val="8"/>
      <color rgb="FFFF0000"/>
      <name val="ＭＳ Ｐゴシック"/>
      <family val="3"/>
      <charset val="128"/>
    </font>
    <font>
      <sz val="10"/>
      <color theme="0"/>
      <name val="ＭＳ Ｐゴシック"/>
      <family val="3"/>
      <charset val="128"/>
    </font>
    <font>
      <b/>
      <sz val="10"/>
      <color theme="0"/>
      <name val="ＭＳ Ｐゴシック"/>
      <family val="3"/>
      <charset val="128"/>
    </font>
    <font>
      <b/>
      <u/>
      <sz val="11"/>
      <color rgb="FF000000"/>
      <name val="ＭＳ Ｐゴシック"/>
      <family val="3"/>
      <charset val="128"/>
    </font>
    <font>
      <b/>
      <sz val="14"/>
      <color theme="0"/>
      <name val="ＭＳ Ｐゴシック"/>
      <family val="3"/>
      <charset val="128"/>
    </font>
    <font>
      <sz val="12"/>
      <color theme="1"/>
      <name val="ＭＳ Ｐゴシック"/>
      <family val="3"/>
      <charset val="128"/>
    </font>
    <font>
      <sz val="10"/>
      <color rgb="FFFF0000"/>
      <name val="ＭＳ Ｐゴシック"/>
      <family val="3"/>
      <charset val="128"/>
    </font>
    <font>
      <b/>
      <sz val="12"/>
      <color theme="0"/>
      <name val="ＭＳ Ｐゴシック"/>
      <family val="3"/>
      <charset val="128"/>
    </font>
    <font>
      <sz val="11"/>
      <color indexed="8"/>
      <name val="ＭＳ Ｐゴシック"/>
      <family val="3"/>
      <charset val="128"/>
    </font>
    <font>
      <sz val="11"/>
      <color theme="1"/>
      <name val="ＭＳ ゴシック"/>
      <family val="3"/>
      <charset val="128"/>
    </font>
    <font>
      <b/>
      <sz val="12"/>
      <color theme="0"/>
      <name val="ＭＳ ゴシック"/>
      <family val="3"/>
      <charset val="128"/>
    </font>
    <font>
      <sz val="12"/>
      <color theme="1"/>
      <name val="ＭＳ ゴシック"/>
      <family val="3"/>
      <charset val="128"/>
    </font>
    <font>
      <sz val="11"/>
      <name val="ＭＳ ゴシック"/>
      <family val="3"/>
      <charset val="128"/>
    </font>
    <font>
      <b/>
      <sz val="12"/>
      <color rgb="FF000000"/>
      <name val="ＭＳ ゴシック"/>
      <family val="3"/>
      <charset val="128"/>
    </font>
    <font>
      <b/>
      <sz val="11"/>
      <color rgb="FF0000FF"/>
      <name val="ＭＳ Ｐゴシック"/>
      <family val="3"/>
      <charset val="128"/>
    </font>
    <font>
      <sz val="11"/>
      <name val="ＭＳ Ｐゴシック"/>
      <family val="3"/>
      <charset val="128"/>
    </font>
    <font>
      <sz val="10"/>
      <color theme="1"/>
      <name val="ＭＳ ゴシック"/>
      <family val="3"/>
      <charset val="128"/>
    </font>
    <font>
      <b/>
      <sz val="14"/>
      <color theme="1"/>
      <name val="ＭＳ ゴシック"/>
      <family val="3"/>
      <charset val="128"/>
    </font>
    <font>
      <sz val="11"/>
      <color rgb="FF000000"/>
      <name val="ＭＳ ゴシック"/>
      <family val="3"/>
      <charset val="128"/>
    </font>
  </fonts>
  <fills count="18">
    <fill>
      <patternFill patternType="none"/>
    </fill>
    <fill>
      <patternFill patternType="gray125"/>
    </fill>
    <fill>
      <patternFill patternType="solid">
        <fgColor rgb="FFCCFFFF"/>
        <bgColor rgb="FF000000"/>
      </patternFill>
    </fill>
    <fill>
      <patternFill patternType="solid">
        <fgColor rgb="FFCCFFFF"/>
        <bgColor indexed="64"/>
      </patternFill>
    </fill>
    <fill>
      <patternFill patternType="solid">
        <fgColor theme="0"/>
        <bgColor indexed="64"/>
      </patternFill>
    </fill>
    <fill>
      <patternFill patternType="solid">
        <fgColor theme="0"/>
        <bgColor rgb="FF000000"/>
      </patternFill>
    </fill>
    <fill>
      <patternFill patternType="solid">
        <fgColor theme="7" tint="0.79998168889431442"/>
        <bgColor indexed="64"/>
      </patternFill>
    </fill>
    <fill>
      <patternFill patternType="solid">
        <fgColor theme="7" tint="0.39997558519241921"/>
        <bgColor indexed="64"/>
      </patternFill>
    </fill>
    <fill>
      <patternFill patternType="solid">
        <fgColor rgb="FFCCFFCC"/>
        <bgColor indexed="64"/>
      </patternFill>
    </fill>
    <fill>
      <patternFill patternType="solid">
        <fgColor rgb="FFFFEBFF"/>
        <bgColor indexed="64"/>
      </patternFill>
    </fill>
    <fill>
      <patternFill patternType="solid">
        <fgColor rgb="FFFFCDFF"/>
        <bgColor indexed="64"/>
      </patternFill>
    </fill>
    <fill>
      <patternFill patternType="solid">
        <fgColor rgb="FFFFCDFF"/>
        <bgColor rgb="FF000000"/>
      </patternFill>
    </fill>
    <fill>
      <patternFill patternType="solid">
        <fgColor rgb="FFFFC000"/>
        <bgColor indexed="64"/>
      </patternFill>
    </fill>
    <fill>
      <patternFill patternType="solid">
        <fgColor rgb="FF62983E"/>
        <bgColor indexed="64"/>
      </patternFill>
    </fill>
    <fill>
      <patternFill patternType="solid">
        <fgColor rgb="FF62983E"/>
        <bgColor rgb="FF000000"/>
      </patternFill>
    </fill>
    <fill>
      <patternFill patternType="solid">
        <fgColor rgb="FFFFC000"/>
        <bgColor rgb="FF000000"/>
      </patternFill>
    </fill>
    <fill>
      <patternFill patternType="solid">
        <fgColor rgb="FFFFCC99"/>
        <bgColor indexed="64"/>
      </patternFill>
    </fill>
    <fill>
      <patternFill patternType="solid">
        <fgColor theme="7" tint="0.59999389629810485"/>
        <bgColor indexed="64"/>
      </patternFill>
    </fill>
  </fills>
  <borders count="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auto="1"/>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rgb="FF0000FF"/>
      </left>
      <right/>
      <top style="double">
        <color rgb="FF0000FF"/>
      </top>
      <bottom/>
      <diagonal/>
    </border>
    <border>
      <left/>
      <right/>
      <top style="double">
        <color rgb="FF0000FF"/>
      </top>
      <bottom/>
      <diagonal/>
    </border>
    <border>
      <left/>
      <right style="double">
        <color rgb="FF0000FF"/>
      </right>
      <top style="double">
        <color rgb="FF0000FF"/>
      </top>
      <bottom/>
      <diagonal/>
    </border>
    <border>
      <left style="double">
        <color rgb="FF0000FF"/>
      </left>
      <right/>
      <top/>
      <bottom style="double">
        <color rgb="FF0000FF"/>
      </bottom>
      <diagonal/>
    </border>
    <border>
      <left/>
      <right/>
      <top/>
      <bottom style="double">
        <color rgb="FF0000FF"/>
      </bottom>
      <diagonal/>
    </border>
    <border>
      <left/>
      <right style="double">
        <color rgb="FF0000FF"/>
      </right>
      <top/>
      <bottom style="double">
        <color rgb="FF0000F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Dashed">
        <color indexed="64"/>
      </left>
      <right style="mediumDashed">
        <color indexed="64"/>
      </right>
      <top style="mediumDashed">
        <color indexed="64"/>
      </top>
      <bottom style="mediumDashed">
        <color indexed="64"/>
      </bottom>
      <diagonal/>
    </border>
    <border>
      <left style="medium">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5" fillId="0" borderId="0">
      <alignment vertical="center"/>
    </xf>
    <xf numFmtId="38" fontId="56" fillId="0" borderId="0" applyFont="0" applyFill="0" applyBorder="0" applyAlignment="0" applyProtection="0">
      <alignment vertical="center"/>
    </xf>
  </cellStyleXfs>
  <cellXfs count="961">
    <xf numFmtId="0" fontId="0" fillId="0" borderId="0" xfId="0">
      <alignment vertical="center"/>
    </xf>
    <xf numFmtId="0" fontId="4" fillId="4" borderId="0" xfId="0" applyFont="1" applyFill="1">
      <alignment vertical="center"/>
    </xf>
    <xf numFmtId="0" fontId="6" fillId="4" borderId="0" xfId="0" applyFont="1" applyFill="1">
      <alignment vertical="center"/>
    </xf>
    <xf numFmtId="0" fontId="3" fillId="4" borderId="0" xfId="0" applyFont="1" applyFill="1" applyAlignment="1">
      <alignment horizontal="center" vertical="center"/>
    </xf>
    <xf numFmtId="0" fontId="5" fillId="4" borderId="0" xfId="0" applyFont="1" applyFill="1">
      <alignment vertical="center"/>
    </xf>
    <xf numFmtId="0" fontId="5" fillId="4" borderId="0" xfId="0" applyFont="1" applyFill="1" applyAlignment="1">
      <alignment horizontal="center" vertical="center"/>
    </xf>
    <xf numFmtId="0" fontId="4" fillId="4" borderId="35" xfId="0" applyFont="1" applyFill="1" applyBorder="1">
      <alignment vertical="center"/>
    </xf>
    <xf numFmtId="0" fontId="3" fillId="4" borderId="35" xfId="0" applyFont="1" applyFill="1" applyBorder="1" applyAlignment="1">
      <alignment horizontal="center" vertical="center"/>
    </xf>
    <xf numFmtId="0" fontId="6" fillId="4" borderId="35" xfId="0" applyFont="1" applyFill="1" applyBorder="1">
      <alignment vertical="center"/>
    </xf>
    <xf numFmtId="179" fontId="7" fillId="0" borderId="6" xfId="0" applyNumberFormat="1" applyFont="1" applyBorder="1" applyAlignment="1">
      <alignment horizontal="center" vertical="center" shrinkToFit="1"/>
    </xf>
    <xf numFmtId="179" fontId="7" fillId="0" borderId="24" xfId="0" applyNumberFormat="1" applyFont="1" applyBorder="1" applyAlignment="1">
      <alignment horizontal="center" vertical="center" shrinkToFit="1"/>
    </xf>
    <xf numFmtId="179" fontId="7" fillId="0" borderId="37" xfId="0" applyNumberFormat="1" applyFont="1" applyBorder="1" applyAlignment="1">
      <alignment horizontal="center" vertical="center" shrinkToFit="1"/>
    </xf>
    <xf numFmtId="179" fontId="7" fillId="0" borderId="36" xfId="0" applyNumberFormat="1" applyFont="1" applyBorder="1" applyAlignment="1">
      <alignment horizontal="center" vertical="center" shrinkToFit="1"/>
    </xf>
    <xf numFmtId="0" fontId="6" fillId="4" borderId="10" xfId="0" applyFont="1" applyFill="1" applyBorder="1">
      <alignment vertical="center"/>
    </xf>
    <xf numFmtId="0" fontId="5" fillId="4" borderId="0" xfId="0" applyFont="1" applyFill="1" applyAlignment="1">
      <alignment horizontal="left" vertical="center"/>
    </xf>
    <xf numFmtId="0" fontId="7" fillId="4" borderId="0" xfId="0" applyFont="1" applyFill="1" applyAlignment="1">
      <alignment horizontal="left" vertical="center"/>
    </xf>
    <xf numFmtId="0" fontId="16" fillId="4" borderId="0" xfId="0" applyFont="1" applyFill="1" applyAlignment="1">
      <alignment horizontal="center" vertical="center"/>
    </xf>
    <xf numFmtId="0" fontId="12" fillId="4" borderId="35" xfId="0" applyFont="1" applyFill="1" applyBorder="1">
      <alignment vertical="center"/>
    </xf>
    <xf numFmtId="0" fontId="22" fillId="4" borderId="35" xfId="0" applyFont="1" applyFill="1" applyBorder="1">
      <alignment vertical="center"/>
    </xf>
    <xf numFmtId="0" fontId="9" fillId="4" borderId="0" xfId="0" applyFont="1" applyFill="1" applyAlignment="1">
      <alignment horizontal="center" vertical="center"/>
    </xf>
    <xf numFmtId="0" fontId="0" fillId="0" borderId="64" xfId="0" applyBorder="1">
      <alignment vertical="center"/>
    </xf>
    <xf numFmtId="0" fontId="0" fillId="0" borderId="65" xfId="0" applyBorder="1">
      <alignment vertical="center"/>
    </xf>
    <xf numFmtId="0" fontId="0" fillId="0" borderId="66" xfId="0" applyBorder="1">
      <alignment vertical="center"/>
    </xf>
    <xf numFmtId="0" fontId="4" fillId="6" borderId="18" xfId="0" applyFont="1" applyFill="1" applyBorder="1">
      <alignment vertical="center"/>
    </xf>
    <xf numFmtId="0" fontId="0" fillId="4" borderId="0" xfId="0" applyFill="1">
      <alignment vertical="center"/>
    </xf>
    <xf numFmtId="0" fontId="16" fillId="4" borderId="18" xfId="0" applyFont="1" applyFill="1" applyBorder="1" applyAlignment="1">
      <alignment horizontal="center" vertical="center"/>
    </xf>
    <xf numFmtId="9" fontId="16" fillId="4" borderId="18" xfId="0" applyNumberFormat="1" applyFont="1" applyFill="1" applyBorder="1" applyAlignment="1">
      <alignment horizontal="center" vertical="center"/>
    </xf>
    <xf numFmtId="38" fontId="16" fillId="4" borderId="18" xfId="1" applyFont="1" applyFill="1" applyBorder="1" applyAlignment="1">
      <alignment horizontal="right" vertical="center"/>
    </xf>
    <xf numFmtId="0" fontId="16" fillId="4" borderId="0" xfId="0" applyFont="1" applyFill="1">
      <alignment vertical="center"/>
    </xf>
    <xf numFmtId="0" fontId="37" fillId="4" borderId="0" xfId="0" applyFont="1" applyFill="1">
      <alignment vertical="center"/>
    </xf>
    <xf numFmtId="0" fontId="16" fillId="6" borderId="18" xfId="0" applyFont="1" applyFill="1" applyBorder="1" applyAlignment="1">
      <alignment horizontal="center" vertical="center"/>
    </xf>
    <xf numFmtId="0" fontId="4" fillId="9" borderId="18" xfId="0" applyFont="1" applyFill="1" applyBorder="1">
      <alignment vertical="center"/>
    </xf>
    <xf numFmtId="40" fontId="6" fillId="4" borderId="0" xfId="1" applyNumberFormat="1" applyFont="1" applyFill="1">
      <alignment vertical="center"/>
    </xf>
    <xf numFmtId="40" fontId="6" fillId="4" borderId="0" xfId="0" applyNumberFormat="1" applyFont="1" applyFill="1">
      <alignment vertical="center"/>
    </xf>
    <xf numFmtId="0" fontId="6" fillId="4" borderId="0" xfId="0" applyFont="1" applyFill="1" applyProtection="1">
      <alignment vertical="center"/>
      <protection locked="0"/>
    </xf>
    <xf numFmtId="0" fontId="46" fillId="4" borderId="0" xfId="0" applyFont="1" applyFill="1" applyAlignment="1">
      <alignment horizontal="left"/>
    </xf>
    <xf numFmtId="0" fontId="14" fillId="4" borderId="0" xfId="0" applyFont="1" applyFill="1" applyAlignment="1">
      <alignment horizontal="left" vertical="center"/>
    </xf>
    <xf numFmtId="0" fontId="7" fillId="6" borderId="18" xfId="0" applyFont="1" applyFill="1" applyBorder="1">
      <alignment vertical="center"/>
    </xf>
    <xf numFmtId="0" fontId="7" fillId="8" borderId="18" xfId="0" applyFont="1" applyFill="1" applyBorder="1">
      <alignment vertical="center"/>
    </xf>
    <xf numFmtId="179" fontId="7" fillId="0" borderId="6" xfId="0" applyNumberFormat="1" applyFont="1" applyBorder="1" applyAlignment="1">
      <alignment horizontal="center" shrinkToFit="1"/>
    </xf>
    <xf numFmtId="179" fontId="7" fillId="0" borderId="24" xfId="0" applyNumberFormat="1" applyFont="1" applyBorder="1" applyAlignment="1">
      <alignment horizontal="center" shrinkToFit="1"/>
    </xf>
    <xf numFmtId="179" fontId="7" fillId="0" borderId="36" xfId="0" applyNumberFormat="1" applyFont="1" applyBorder="1" applyAlignment="1">
      <alignment horizontal="center" shrinkToFit="1"/>
    </xf>
    <xf numFmtId="38" fontId="7" fillId="0" borderId="8" xfId="1" applyFont="1" applyFill="1" applyBorder="1" applyAlignment="1">
      <alignment horizontal="left" shrinkToFit="1"/>
    </xf>
    <xf numFmtId="38" fontId="7" fillId="0" borderId="25" xfId="1" applyFont="1" applyFill="1" applyBorder="1" applyAlignment="1">
      <alignment horizontal="left" shrinkToFit="1"/>
    </xf>
    <xf numFmtId="38" fontId="7" fillId="0" borderId="29" xfId="1" applyFont="1" applyFill="1" applyBorder="1" applyAlignment="1">
      <alignment horizontal="left" shrinkToFit="1"/>
    </xf>
    <xf numFmtId="0" fontId="48" fillId="4" borderId="35" xfId="0" applyFont="1" applyFill="1" applyBorder="1">
      <alignment vertical="center"/>
    </xf>
    <xf numFmtId="0" fontId="48" fillId="4" borderId="35" xfId="0" applyFont="1" applyFill="1" applyBorder="1" applyAlignment="1">
      <alignment vertical="top"/>
    </xf>
    <xf numFmtId="0" fontId="6" fillId="4" borderId="0" xfId="0" applyFont="1" applyFill="1" applyAlignment="1">
      <alignment horizontal="right" vertical="center"/>
    </xf>
    <xf numFmtId="185" fontId="16" fillId="4" borderId="0" xfId="0" applyNumberFormat="1" applyFont="1" applyFill="1" applyAlignment="1">
      <alignment horizontal="center" vertical="center"/>
    </xf>
    <xf numFmtId="0" fontId="12" fillId="6" borderId="18" xfId="0" applyFont="1" applyFill="1" applyBorder="1" applyAlignment="1">
      <alignment horizontal="center" vertical="center"/>
    </xf>
    <xf numFmtId="0" fontId="5" fillId="0" borderId="18" xfId="0" applyFont="1" applyBorder="1" applyAlignment="1">
      <alignment horizontal="center" vertical="center"/>
    </xf>
    <xf numFmtId="190" fontId="7" fillId="0" borderId="5" xfId="1" applyNumberFormat="1" applyFont="1" applyFill="1" applyBorder="1" applyAlignment="1" applyProtection="1">
      <alignment horizontal="right" shrinkToFit="1"/>
      <protection locked="0"/>
    </xf>
    <xf numFmtId="186" fontId="7" fillId="0" borderId="24" xfId="1" applyNumberFormat="1" applyFont="1" applyFill="1" applyBorder="1" applyAlignment="1" applyProtection="1">
      <alignment horizontal="right" shrinkToFit="1"/>
      <protection locked="0"/>
    </xf>
    <xf numFmtId="192" fontId="7" fillId="0" borderId="24" xfId="1" applyNumberFormat="1" applyFont="1" applyFill="1" applyBorder="1" applyAlignment="1" applyProtection="1">
      <alignment horizontal="right" shrinkToFit="1"/>
      <protection locked="0"/>
    </xf>
    <xf numFmtId="192" fontId="7" fillId="0" borderId="36" xfId="1" applyNumberFormat="1" applyFont="1" applyFill="1" applyBorder="1" applyAlignment="1" applyProtection="1">
      <alignment horizontal="right" shrinkToFit="1"/>
      <protection locked="0"/>
    </xf>
    <xf numFmtId="40" fontId="7" fillId="0" borderId="5" xfId="1" applyNumberFormat="1" applyFont="1" applyFill="1" applyBorder="1" applyAlignment="1" applyProtection="1">
      <alignment horizontal="right" shrinkToFit="1"/>
      <protection locked="0"/>
    </xf>
    <xf numFmtId="40" fontId="7" fillId="0" borderId="24" xfId="1" applyNumberFormat="1" applyFont="1" applyFill="1" applyBorder="1" applyAlignment="1" applyProtection="1">
      <alignment horizontal="right" shrinkToFit="1"/>
      <protection locked="0"/>
    </xf>
    <xf numFmtId="40" fontId="7" fillId="0" borderId="36" xfId="1" applyNumberFormat="1" applyFont="1" applyFill="1" applyBorder="1" applyAlignment="1" applyProtection="1">
      <alignment horizontal="right" shrinkToFit="1"/>
      <protection locked="0"/>
    </xf>
    <xf numFmtId="38" fontId="7" fillId="0" borderId="24" xfId="1" applyFont="1" applyFill="1" applyBorder="1" applyAlignment="1" applyProtection="1">
      <alignment horizontal="right" shrinkToFit="1"/>
      <protection locked="0"/>
    </xf>
    <xf numFmtId="38" fontId="7" fillId="0" borderId="6" xfId="1" applyFont="1" applyFill="1" applyBorder="1" applyAlignment="1" applyProtection="1">
      <alignment horizontal="right" shrinkToFit="1"/>
      <protection locked="0"/>
    </xf>
    <xf numFmtId="38" fontId="7" fillId="0" borderId="71" xfId="1" applyFont="1" applyFill="1" applyBorder="1" applyAlignment="1" applyProtection="1">
      <alignment horizontal="right" shrinkToFit="1"/>
      <protection locked="0"/>
    </xf>
    <xf numFmtId="38" fontId="7" fillId="0" borderId="8" xfId="1" applyFont="1" applyFill="1" applyBorder="1" applyAlignment="1">
      <alignment horizontal="left"/>
    </xf>
    <xf numFmtId="38" fontId="7" fillId="0" borderId="25" xfId="1" applyFont="1" applyFill="1" applyBorder="1" applyAlignment="1">
      <alignment horizontal="left"/>
    </xf>
    <xf numFmtId="38" fontId="7" fillId="0" borderId="29" xfId="1" applyFont="1" applyFill="1" applyBorder="1" applyAlignment="1">
      <alignment horizontal="left"/>
    </xf>
    <xf numFmtId="0" fontId="59" fillId="4" borderId="18" xfId="0" applyFont="1" applyFill="1" applyBorder="1" applyAlignment="1">
      <alignment horizontal="center" vertical="center"/>
    </xf>
    <xf numFmtId="0" fontId="32" fillId="4" borderId="0" xfId="0" applyFont="1" applyFill="1">
      <alignment vertical="center"/>
    </xf>
    <xf numFmtId="0" fontId="31" fillId="4" borderId="0" xfId="0" applyFont="1" applyFill="1">
      <alignment vertical="center"/>
    </xf>
    <xf numFmtId="0" fontId="57" fillId="4" borderId="0" xfId="0" applyFont="1" applyFill="1">
      <alignment vertical="center"/>
    </xf>
    <xf numFmtId="0" fontId="57" fillId="4" borderId="0" xfId="0" applyFont="1" applyFill="1" applyAlignment="1">
      <alignment horizontal="center" vertical="center"/>
    </xf>
    <xf numFmtId="0" fontId="60" fillId="4" borderId="0" xfId="0" applyFont="1" applyFill="1">
      <alignment vertical="center"/>
    </xf>
    <xf numFmtId="0" fontId="57" fillId="4" borderId="0" xfId="2" applyFont="1" applyFill="1">
      <alignment vertical="center"/>
    </xf>
    <xf numFmtId="0" fontId="57" fillId="4" borderId="0" xfId="2" applyFont="1" applyFill="1" applyAlignment="1">
      <alignment horizontal="center" vertical="center"/>
    </xf>
    <xf numFmtId="181" fontId="31" fillId="4" borderId="0" xfId="2" applyNumberFormat="1" applyFont="1" applyFill="1">
      <alignment vertical="center"/>
    </xf>
    <xf numFmtId="0" fontId="13" fillId="4" borderId="0" xfId="0" applyFont="1" applyFill="1" applyAlignment="1">
      <alignment horizontal="left" vertical="center"/>
    </xf>
    <xf numFmtId="0" fontId="57" fillId="4" borderId="0" xfId="2" applyFont="1" applyFill="1" applyAlignment="1">
      <alignment horizontal="right" vertical="center"/>
    </xf>
    <xf numFmtId="0" fontId="31" fillId="4" borderId="0" xfId="2" applyFont="1" applyFill="1" applyAlignment="1">
      <alignment horizontal="left"/>
    </xf>
    <xf numFmtId="0" fontId="57" fillId="4" borderId="0" xfId="0" applyFont="1" applyFill="1" applyAlignment="1">
      <alignment horizontal="left" vertical="center" wrapText="1"/>
    </xf>
    <xf numFmtId="0" fontId="60" fillId="0" borderId="0" xfId="0" applyFont="1" applyProtection="1">
      <alignment vertical="center"/>
      <protection locked="0"/>
    </xf>
    <xf numFmtId="0" fontId="13" fillId="0" borderId="0" xfId="0" applyFont="1" applyAlignment="1" applyProtection="1">
      <alignment horizontal="left" vertical="center"/>
      <protection locked="0"/>
    </xf>
    <xf numFmtId="0" fontId="57" fillId="0" borderId="0" xfId="0" applyFont="1" applyProtection="1">
      <alignment vertical="center"/>
      <protection locked="0"/>
    </xf>
    <xf numFmtId="0" fontId="59" fillId="4" borderId="18" xfId="0" applyFont="1" applyFill="1" applyBorder="1" applyAlignment="1" applyProtection="1">
      <alignment horizontal="center" vertical="center"/>
      <protection locked="0"/>
    </xf>
    <xf numFmtId="0" fontId="57" fillId="0" borderId="0" xfId="0" applyFont="1" applyAlignment="1" applyProtection="1">
      <alignment horizontal="center" vertical="center"/>
      <protection locked="0"/>
    </xf>
    <xf numFmtId="0" fontId="57" fillId="0" borderId="0" xfId="2" applyFont="1" applyProtection="1">
      <alignment vertical="center"/>
      <protection locked="0"/>
    </xf>
    <xf numFmtId="0" fontId="57" fillId="0" borderId="0" xfId="2" applyFont="1" applyAlignment="1" applyProtection="1">
      <alignment horizontal="center" vertical="center"/>
      <protection locked="0"/>
    </xf>
    <xf numFmtId="181" fontId="31" fillId="0" borderId="0" xfId="2" applyNumberFormat="1" applyFont="1" applyProtection="1">
      <alignment vertical="center"/>
      <protection locked="0"/>
    </xf>
    <xf numFmtId="0" fontId="57" fillId="0" borderId="0" xfId="2" applyFont="1" applyAlignment="1" applyProtection="1">
      <alignment horizontal="right" vertical="center"/>
      <protection locked="0"/>
    </xf>
    <xf numFmtId="0" fontId="31" fillId="0" borderId="0" xfId="2" applyFont="1" applyAlignment="1" applyProtection="1">
      <alignment horizontal="left"/>
      <protection locked="0"/>
    </xf>
    <xf numFmtId="0" fontId="31" fillId="0" borderId="0" xfId="0" applyFont="1" applyProtection="1">
      <alignment vertical="center"/>
      <protection locked="0"/>
    </xf>
    <xf numFmtId="0" fontId="57" fillId="0" borderId="0" xfId="0" applyFont="1" applyAlignment="1" applyProtection="1">
      <alignment horizontal="left" vertical="center" wrapText="1"/>
      <protection locked="0"/>
    </xf>
    <xf numFmtId="0" fontId="32" fillId="0" borderId="0" xfId="0" applyFont="1" applyProtection="1">
      <alignment vertical="center"/>
      <protection locked="0"/>
    </xf>
    <xf numFmtId="0" fontId="4" fillId="6" borderId="95" xfId="0" applyFont="1" applyFill="1" applyBorder="1" applyAlignment="1" applyProtection="1">
      <alignment horizontal="center" vertical="center"/>
      <protection locked="0"/>
    </xf>
    <xf numFmtId="0" fontId="62" fillId="4" borderId="0" xfId="0" applyFont="1" applyFill="1">
      <alignment vertical="center"/>
    </xf>
    <xf numFmtId="0" fontId="48" fillId="4" borderId="0" xfId="0" applyFont="1" applyFill="1">
      <alignment vertical="center"/>
    </xf>
    <xf numFmtId="0" fontId="34" fillId="0" borderId="0" xfId="0" applyFont="1" applyProtection="1">
      <alignment vertical="center"/>
      <protection hidden="1"/>
    </xf>
    <xf numFmtId="40" fontId="64" fillId="0" borderId="73" xfId="3" applyNumberFormat="1" applyFont="1" applyFill="1" applyBorder="1" applyAlignment="1" applyProtection="1">
      <alignment vertical="center" shrinkToFit="1"/>
      <protection locked="0"/>
    </xf>
    <xf numFmtId="40" fontId="64" fillId="0" borderId="18" xfId="3" applyNumberFormat="1" applyFont="1" applyFill="1" applyBorder="1" applyAlignment="1" applyProtection="1">
      <alignment vertical="center" shrinkToFit="1"/>
      <protection locked="0"/>
    </xf>
    <xf numFmtId="40" fontId="64" fillId="0" borderId="85" xfId="3" applyNumberFormat="1" applyFont="1" applyFill="1" applyBorder="1" applyAlignment="1" applyProtection="1">
      <alignment vertical="center" shrinkToFit="1"/>
      <protection locked="0"/>
    </xf>
    <xf numFmtId="0" fontId="64" fillId="4" borderId="73" xfId="2" quotePrefix="1" applyFont="1" applyFill="1" applyBorder="1" applyAlignment="1">
      <alignment vertical="center" shrinkToFit="1"/>
    </xf>
    <xf numFmtId="0" fontId="64" fillId="4" borderId="89" xfId="2" quotePrefix="1" applyFont="1" applyFill="1" applyBorder="1" applyAlignment="1">
      <alignment vertical="center" shrinkToFit="1"/>
    </xf>
    <xf numFmtId="0" fontId="64" fillId="4" borderId="90" xfId="2" quotePrefix="1" applyFont="1" applyFill="1" applyBorder="1" applyAlignment="1">
      <alignment vertical="center" shrinkToFit="1"/>
    </xf>
    <xf numFmtId="0" fontId="64" fillId="4" borderId="91" xfId="2" quotePrefix="1" applyFont="1" applyFill="1" applyBorder="1" applyAlignment="1">
      <alignment vertical="center" shrinkToFit="1"/>
    </xf>
    <xf numFmtId="0" fontId="64" fillId="4" borderId="73" xfId="2" quotePrefix="1" applyFont="1" applyFill="1" applyBorder="1" applyAlignment="1">
      <alignment horizontal="center" vertical="center" shrinkToFit="1"/>
    </xf>
    <xf numFmtId="201" fontId="64" fillId="4" borderId="50" xfId="2" applyNumberFormat="1" applyFont="1" applyFill="1" applyBorder="1" applyAlignment="1">
      <alignment vertical="center" shrinkToFit="1"/>
    </xf>
    <xf numFmtId="40" fontId="64" fillId="4" borderId="73" xfId="3" applyNumberFormat="1" applyFont="1" applyFill="1" applyBorder="1" applyAlignment="1" applyProtection="1">
      <alignment vertical="center" shrinkToFit="1"/>
    </xf>
    <xf numFmtId="200" fontId="64" fillId="4" borderId="74" xfId="3" applyNumberFormat="1" applyFont="1" applyFill="1" applyBorder="1" applyAlignment="1" applyProtection="1">
      <alignment vertical="center" shrinkToFit="1"/>
    </xf>
    <xf numFmtId="0" fontId="64" fillId="4" borderId="18" xfId="2" applyFont="1" applyFill="1" applyBorder="1" applyAlignment="1">
      <alignment vertical="center" shrinkToFit="1"/>
    </xf>
    <xf numFmtId="0" fontId="64" fillId="4" borderId="82" xfId="2" applyFont="1" applyFill="1" applyBorder="1" applyAlignment="1">
      <alignment vertical="center" shrinkToFit="1"/>
    </xf>
    <xf numFmtId="0" fontId="64" fillId="4" borderId="83" xfId="2" applyFont="1" applyFill="1" applyBorder="1" applyAlignment="1">
      <alignment vertical="center" shrinkToFit="1"/>
    </xf>
    <xf numFmtId="0" fontId="64" fillId="4" borderId="84" xfId="2" applyFont="1" applyFill="1" applyBorder="1" applyAlignment="1">
      <alignment vertical="center" shrinkToFit="1"/>
    </xf>
    <xf numFmtId="0" fontId="64" fillId="4" borderId="18" xfId="2" applyFont="1" applyFill="1" applyBorder="1" applyAlignment="1">
      <alignment horizontal="center" vertical="center" shrinkToFit="1"/>
    </xf>
    <xf numFmtId="201" fontId="64" fillId="4" borderId="19" xfId="2" applyNumberFormat="1" applyFont="1" applyFill="1" applyBorder="1" applyAlignment="1">
      <alignment vertical="center" shrinkToFit="1"/>
    </xf>
    <xf numFmtId="40" fontId="64" fillId="4" borderId="18" xfId="3" applyNumberFormat="1" applyFont="1" applyFill="1" applyBorder="1" applyAlignment="1" applyProtection="1">
      <alignment vertical="center" shrinkToFit="1"/>
    </xf>
    <xf numFmtId="200" fontId="64" fillId="4" borderId="75" xfId="3" applyNumberFormat="1" applyFont="1" applyFill="1" applyBorder="1" applyAlignment="1" applyProtection="1">
      <alignment vertical="center" shrinkToFit="1"/>
    </xf>
    <xf numFmtId="0" fontId="64" fillId="4" borderId="85" xfId="2" applyFont="1" applyFill="1" applyBorder="1" applyAlignment="1">
      <alignment vertical="center" shrinkToFit="1"/>
    </xf>
    <xf numFmtId="0" fontId="64" fillId="4" borderId="92" xfId="2" applyFont="1" applyFill="1" applyBorder="1" applyAlignment="1">
      <alignment vertical="center" shrinkToFit="1"/>
    </xf>
    <xf numFmtId="0" fontId="64" fillId="4" borderId="93" xfId="2" applyFont="1" applyFill="1" applyBorder="1" applyAlignment="1">
      <alignment vertical="center" shrinkToFit="1"/>
    </xf>
    <xf numFmtId="0" fontId="64" fillId="4" borderId="94" xfId="2" applyFont="1" applyFill="1" applyBorder="1" applyAlignment="1">
      <alignment vertical="center" shrinkToFit="1"/>
    </xf>
    <xf numFmtId="0" fontId="64" fillId="4" borderId="85" xfId="2" applyFont="1" applyFill="1" applyBorder="1" applyAlignment="1">
      <alignment horizontal="center" vertical="center" shrinkToFit="1"/>
    </xf>
    <xf numFmtId="201" fontId="64" fillId="4" borderId="59" xfId="2" applyNumberFormat="1" applyFont="1" applyFill="1" applyBorder="1" applyAlignment="1">
      <alignment vertical="center" shrinkToFit="1"/>
    </xf>
    <xf numFmtId="40" fontId="64" fillId="4" borderId="85" xfId="3" applyNumberFormat="1" applyFont="1" applyFill="1" applyBorder="1" applyAlignment="1" applyProtection="1">
      <alignment vertical="center" shrinkToFit="1"/>
    </xf>
    <xf numFmtId="200" fontId="64" fillId="4" borderId="86" xfId="3" applyNumberFormat="1" applyFont="1" applyFill="1" applyBorder="1" applyAlignment="1" applyProtection="1">
      <alignment vertical="center" shrinkToFit="1"/>
    </xf>
    <xf numFmtId="202" fontId="64" fillId="4" borderId="49" xfId="2" applyNumberFormat="1" applyFont="1" applyFill="1" applyBorder="1" applyAlignment="1">
      <alignment horizontal="center" vertical="center" shrinkToFit="1"/>
    </xf>
    <xf numFmtId="202" fontId="64" fillId="4" borderId="21" xfId="2" applyNumberFormat="1" applyFont="1" applyFill="1" applyBorder="1" applyAlignment="1">
      <alignment horizontal="center" vertical="center" shrinkToFit="1"/>
    </xf>
    <xf numFmtId="202" fontId="64" fillId="4" borderId="63" xfId="2" applyNumberFormat="1" applyFont="1" applyFill="1" applyBorder="1" applyAlignment="1">
      <alignment horizontal="center" vertical="center" shrinkToFit="1"/>
    </xf>
    <xf numFmtId="0" fontId="64" fillId="0" borderId="73" xfId="2" quotePrefix="1" applyFont="1" applyBorder="1" applyAlignment="1" applyProtection="1">
      <alignment vertical="center" shrinkToFit="1"/>
      <protection locked="0"/>
    </xf>
    <xf numFmtId="0" fontId="64" fillId="0" borderId="89" xfId="2" quotePrefix="1" applyFont="1" applyBorder="1" applyAlignment="1" applyProtection="1">
      <alignment vertical="center" shrinkToFit="1"/>
      <protection locked="0"/>
    </xf>
    <xf numFmtId="0" fontId="64" fillId="0" borderId="90" xfId="2" quotePrefix="1" applyFont="1" applyBorder="1" applyAlignment="1" applyProtection="1">
      <alignment vertical="center" shrinkToFit="1"/>
      <protection locked="0"/>
    </xf>
    <xf numFmtId="0" fontId="64" fillId="0" borderId="91" xfId="2" quotePrefix="1" applyFont="1" applyBorder="1" applyAlignment="1" applyProtection="1">
      <alignment vertical="center" shrinkToFit="1"/>
      <protection locked="0"/>
    </xf>
    <xf numFmtId="0" fontId="64" fillId="0" borderId="73" xfId="2" quotePrefix="1" applyFont="1" applyBorder="1" applyAlignment="1" applyProtection="1">
      <alignment horizontal="center" vertical="center" shrinkToFit="1"/>
      <protection locked="0"/>
    </xf>
    <xf numFmtId="201" fontId="64" fillId="0" borderId="50" xfId="2" applyNumberFormat="1" applyFont="1" applyBorder="1" applyAlignment="1" applyProtection="1">
      <alignment vertical="center" shrinkToFit="1"/>
      <protection locked="0"/>
    </xf>
    <xf numFmtId="0" fontId="64" fillId="0" borderId="18" xfId="2" applyFont="1" applyBorder="1" applyAlignment="1" applyProtection="1">
      <alignment vertical="center" shrinkToFit="1"/>
      <protection locked="0"/>
    </xf>
    <xf numFmtId="0" fontId="64" fillId="0" borderId="82" xfId="2" applyFont="1" applyBorder="1" applyAlignment="1" applyProtection="1">
      <alignment vertical="center" shrinkToFit="1"/>
      <protection locked="0"/>
    </xf>
    <xf numFmtId="0" fontId="64" fillId="0" borderId="83" xfId="2" applyFont="1" applyBorder="1" applyAlignment="1" applyProtection="1">
      <alignment vertical="center" shrinkToFit="1"/>
      <protection locked="0"/>
    </xf>
    <xf numFmtId="0" fontId="64" fillId="0" borderId="84" xfId="2" applyFont="1" applyBorder="1" applyAlignment="1" applyProtection="1">
      <alignment vertical="center" shrinkToFit="1"/>
      <protection locked="0"/>
    </xf>
    <xf numFmtId="0" fontId="64" fillId="0" borderId="18" xfId="2" applyFont="1" applyBorder="1" applyAlignment="1" applyProtection="1">
      <alignment horizontal="center" vertical="center" shrinkToFit="1"/>
      <protection locked="0"/>
    </xf>
    <xf numFmtId="201" fontId="64" fillId="0" borderId="19" xfId="2" applyNumberFormat="1" applyFont="1" applyBorder="1" applyAlignment="1" applyProtection="1">
      <alignment vertical="center" shrinkToFit="1"/>
      <protection locked="0"/>
    </xf>
    <xf numFmtId="0" fontId="64" fillId="0" borderId="85" xfId="2" applyFont="1" applyBorder="1" applyAlignment="1" applyProtection="1">
      <alignment vertical="center" shrinkToFit="1"/>
      <protection locked="0"/>
    </xf>
    <xf numFmtId="0" fontId="64" fillId="0" borderId="92" xfId="2" applyFont="1" applyBorder="1" applyAlignment="1" applyProtection="1">
      <alignment vertical="center" shrinkToFit="1"/>
      <protection locked="0"/>
    </xf>
    <xf numFmtId="0" fontId="64" fillId="0" borderId="93" xfId="2" applyFont="1" applyBorder="1" applyAlignment="1" applyProtection="1">
      <alignment vertical="center" shrinkToFit="1"/>
      <protection locked="0"/>
    </xf>
    <xf numFmtId="0" fontId="64" fillId="0" borderId="94" xfId="2" applyFont="1" applyBorder="1" applyAlignment="1" applyProtection="1">
      <alignment vertical="center" shrinkToFit="1"/>
      <protection locked="0"/>
    </xf>
    <xf numFmtId="0" fontId="64" fillId="0" borderId="85" xfId="2" applyFont="1" applyBorder="1" applyAlignment="1" applyProtection="1">
      <alignment horizontal="center" vertical="center" shrinkToFit="1"/>
      <protection locked="0"/>
    </xf>
    <xf numFmtId="201" fontId="64" fillId="0" borderId="59" xfId="2" applyNumberFormat="1" applyFont="1" applyBorder="1" applyAlignment="1" applyProtection="1">
      <alignment vertical="center" shrinkToFit="1"/>
      <protection locked="0"/>
    </xf>
    <xf numFmtId="202" fontId="64" fillId="0" borderId="49" xfId="2" applyNumberFormat="1" applyFont="1" applyBorder="1" applyAlignment="1" applyProtection="1">
      <alignment horizontal="center" vertical="center"/>
      <protection locked="0"/>
    </xf>
    <xf numFmtId="202" fontId="64" fillId="0" borderId="21" xfId="2" applyNumberFormat="1" applyFont="1" applyBorder="1" applyAlignment="1" applyProtection="1">
      <alignment horizontal="center" vertical="center"/>
      <protection locked="0"/>
    </xf>
    <xf numFmtId="202" fontId="64" fillId="0" borderId="63" xfId="2" applyNumberFormat="1" applyFont="1" applyBorder="1" applyAlignment="1" applyProtection="1">
      <alignment horizontal="center" vertical="center"/>
      <protection locked="0"/>
    </xf>
    <xf numFmtId="0" fontId="64" fillId="0" borderId="77" xfId="2" applyFont="1" applyBorder="1" applyAlignment="1" applyProtection="1">
      <alignment horizontal="center" vertical="center"/>
      <protection locked="0"/>
    </xf>
    <xf numFmtId="0" fontId="64" fillId="0" borderId="87" xfId="2" applyFont="1" applyBorder="1" applyAlignment="1" applyProtection="1">
      <alignment horizontal="center" vertical="center"/>
      <protection locked="0"/>
    </xf>
    <xf numFmtId="0" fontId="64" fillId="0" borderId="78" xfId="2" applyFont="1" applyBorder="1" applyAlignment="1" applyProtection="1">
      <alignment horizontal="center" vertical="center"/>
      <protection locked="0"/>
    </xf>
    <xf numFmtId="0" fontId="64" fillId="0" borderId="80" xfId="2" applyFont="1" applyBorder="1" applyAlignment="1" applyProtection="1">
      <alignment horizontal="center" vertical="center"/>
      <protection locked="0"/>
    </xf>
    <xf numFmtId="0" fontId="64" fillId="0" borderId="79" xfId="2" applyFont="1" applyBorder="1" applyAlignment="1" applyProtection="1">
      <alignment horizontal="center" vertical="center"/>
      <protection locked="0"/>
    </xf>
    <xf numFmtId="0" fontId="64" fillId="4" borderId="77" xfId="2" applyFont="1" applyFill="1" applyBorder="1" applyAlignment="1">
      <alignment horizontal="center" vertical="center"/>
    </xf>
    <xf numFmtId="0" fontId="64" fillId="4" borderId="87" xfId="2" applyFont="1" applyFill="1" applyBorder="1" applyAlignment="1">
      <alignment horizontal="center" vertical="center"/>
    </xf>
    <xf numFmtId="0" fontId="64" fillId="4" borderId="78" xfId="2" applyFont="1" applyFill="1" applyBorder="1" applyAlignment="1">
      <alignment horizontal="center" vertical="center"/>
    </xf>
    <xf numFmtId="0" fontId="64" fillId="4" borderId="80" xfId="2" applyFont="1" applyFill="1" applyBorder="1" applyAlignment="1">
      <alignment horizontal="center" vertical="center"/>
    </xf>
    <xf numFmtId="0" fontId="64" fillId="4" borderId="79" xfId="2" applyFont="1" applyFill="1" applyBorder="1" applyAlignment="1">
      <alignment horizontal="center" vertical="center"/>
    </xf>
    <xf numFmtId="0" fontId="64" fillId="4" borderId="72" xfId="2" applyFont="1" applyFill="1" applyBorder="1" applyAlignment="1">
      <alignment horizontal="center" vertical="center" shrinkToFit="1"/>
    </xf>
    <xf numFmtId="0" fontId="64" fillId="4" borderId="52" xfId="2" applyFont="1" applyFill="1" applyBorder="1" applyAlignment="1">
      <alignment horizontal="center" vertical="center" shrinkToFit="1"/>
    </xf>
    <xf numFmtId="0" fontId="64" fillId="4" borderId="76" xfId="2" applyFont="1" applyFill="1" applyBorder="1" applyAlignment="1">
      <alignment horizontal="center" vertical="center" shrinkToFit="1"/>
    </xf>
    <xf numFmtId="0" fontId="64" fillId="4" borderId="0" xfId="2" applyFont="1" applyFill="1" applyAlignment="1">
      <alignment horizontal="center" vertical="center" shrinkToFit="1"/>
    </xf>
    <xf numFmtId="0" fontId="64" fillId="4" borderId="0" xfId="0" applyFont="1" applyFill="1" applyAlignment="1">
      <alignment horizontal="center" vertical="center" shrinkToFit="1"/>
    </xf>
    <xf numFmtId="0" fontId="64" fillId="4" borderId="0" xfId="0" applyFont="1" applyFill="1" applyAlignment="1">
      <alignment vertical="center" shrinkToFit="1"/>
    </xf>
    <xf numFmtId="0" fontId="64" fillId="4" borderId="73" xfId="2" applyFont="1" applyFill="1" applyBorder="1" applyAlignment="1">
      <alignment vertical="center" shrinkToFit="1"/>
    </xf>
    <xf numFmtId="0" fontId="64" fillId="4" borderId="89" xfId="2" applyFont="1" applyFill="1" applyBorder="1" applyAlignment="1">
      <alignment vertical="center" shrinkToFit="1"/>
    </xf>
    <xf numFmtId="0" fontId="64" fillId="4" borderId="90" xfId="2" applyFont="1" applyFill="1" applyBorder="1" applyAlignment="1">
      <alignment vertical="center" shrinkToFit="1"/>
    </xf>
    <xf numFmtId="0" fontId="64" fillId="4" borderId="91" xfId="2" applyFont="1" applyFill="1" applyBorder="1" applyAlignment="1">
      <alignment vertical="center" shrinkToFit="1"/>
    </xf>
    <xf numFmtId="0" fontId="64" fillId="4" borderId="73" xfId="2" applyFont="1" applyFill="1" applyBorder="1" applyAlignment="1">
      <alignment horizontal="center" vertical="center" shrinkToFit="1"/>
    </xf>
    <xf numFmtId="0" fontId="64" fillId="0" borderId="72" xfId="2" applyFont="1" applyBorder="1" applyAlignment="1" applyProtection="1">
      <alignment horizontal="center" vertical="center"/>
      <protection hidden="1"/>
    </xf>
    <xf numFmtId="0" fontId="64" fillId="0" borderId="52" xfId="2" applyFont="1" applyBorder="1" applyAlignment="1" applyProtection="1">
      <alignment horizontal="center" vertical="center"/>
      <protection hidden="1"/>
    </xf>
    <xf numFmtId="0" fontId="64" fillId="0" borderId="76" xfId="2" applyFont="1" applyBorder="1" applyAlignment="1" applyProtection="1">
      <alignment horizontal="center" vertical="center"/>
      <protection hidden="1"/>
    </xf>
    <xf numFmtId="0" fontId="64" fillId="0" borderId="96" xfId="2" applyFont="1" applyBorder="1" applyAlignment="1" applyProtection="1">
      <alignment horizontal="center" vertical="center"/>
      <protection hidden="1"/>
    </xf>
    <xf numFmtId="202" fontId="64" fillId="0" borderId="17" xfId="2" applyNumberFormat="1" applyFont="1" applyBorder="1" applyAlignment="1" applyProtection="1">
      <alignment horizontal="center" vertical="center"/>
      <protection locked="0"/>
    </xf>
    <xf numFmtId="203" fontId="64" fillId="0" borderId="74" xfId="3" applyNumberFormat="1" applyFont="1" applyFill="1" applyBorder="1" applyAlignment="1" applyProtection="1">
      <alignment vertical="center" shrinkToFit="1"/>
      <protection hidden="1"/>
    </xf>
    <xf numFmtId="203" fontId="64" fillId="0" borderId="75" xfId="3" applyNumberFormat="1" applyFont="1" applyFill="1" applyBorder="1" applyAlignment="1" applyProtection="1">
      <alignment vertical="center" shrinkToFit="1"/>
      <protection hidden="1"/>
    </xf>
    <xf numFmtId="203" fontId="64" fillId="0" borderId="86" xfId="3" applyNumberFormat="1" applyFont="1" applyFill="1" applyBorder="1" applyAlignment="1" applyProtection="1">
      <alignment vertical="center" shrinkToFit="1"/>
      <protection hidden="1"/>
    </xf>
    <xf numFmtId="0" fontId="10" fillId="12" borderId="1" xfId="0" applyFont="1" applyFill="1" applyBorder="1" applyAlignment="1">
      <alignment horizontal="center" vertical="center"/>
    </xf>
    <xf numFmtId="0" fontId="10" fillId="12" borderId="2" xfId="0" applyFont="1" applyFill="1" applyBorder="1" applyAlignment="1">
      <alignment horizontal="center" vertical="center"/>
    </xf>
    <xf numFmtId="0" fontId="10" fillId="12" borderId="26" xfId="0" applyFont="1" applyFill="1" applyBorder="1" applyAlignment="1">
      <alignment horizontal="center" vertical="center"/>
    </xf>
    <xf numFmtId="0" fontId="6" fillId="4" borderId="18" xfId="0" applyFont="1" applyFill="1" applyBorder="1" applyAlignment="1">
      <alignment horizontal="center" vertical="center"/>
    </xf>
    <xf numFmtId="0" fontId="53" fillId="4" borderId="18" xfId="0" applyFont="1" applyFill="1" applyBorder="1" applyAlignment="1">
      <alignment horizontal="center" vertical="center"/>
    </xf>
    <xf numFmtId="0" fontId="4" fillId="4" borderId="0" xfId="0" applyFont="1" applyFill="1">
      <alignment vertical="center"/>
    </xf>
    <xf numFmtId="0" fontId="51" fillId="4" borderId="0" xfId="0" applyFont="1" applyFill="1">
      <alignment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8"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8" xfId="0" applyFont="1" applyFill="1" applyBorder="1" applyAlignment="1">
      <alignment horizontal="center" vertical="center"/>
    </xf>
    <xf numFmtId="0" fontId="8" fillId="7" borderId="5" xfId="0" applyFont="1" applyFill="1" applyBorder="1" applyAlignment="1">
      <alignment horizontal="center" vertical="center"/>
    </xf>
    <xf numFmtId="0" fontId="6" fillId="4" borderId="10" xfId="0" applyFont="1" applyFill="1" applyBorder="1">
      <alignment vertical="center"/>
    </xf>
    <xf numFmtId="0" fontId="30" fillId="4" borderId="0" xfId="0" applyFont="1" applyFill="1">
      <alignment vertical="center"/>
    </xf>
    <xf numFmtId="0" fontId="20" fillId="7" borderId="14" xfId="0" applyFont="1" applyFill="1" applyBorder="1" applyAlignment="1">
      <alignment horizontal="center" vertical="center"/>
    </xf>
    <xf numFmtId="0" fontId="20" fillId="7" borderId="15" xfId="0" applyFont="1" applyFill="1" applyBorder="1" applyAlignment="1">
      <alignment horizontal="center" vertical="center"/>
    </xf>
    <xf numFmtId="0" fontId="20" fillId="7" borderId="17"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15" xfId="0" applyFont="1" applyFill="1" applyBorder="1" applyAlignment="1">
      <alignment horizontal="center" vertical="center"/>
    </xf>
    <xf numFmtId="0" fontId="8" fillId="7" borderId="17"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21" xfId="0" applyFont="1" applyFill="1" applyBorder="1" applyAlignment="1">
      <alignment horizontal="center" vertical="center"/>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21" xfId="0" applyFont="1" applyFill="1" applyBorder="1" applyAlignment="1">
      <alignment horizontal="center" vertical="center" wrapText="1"/>
    </xf>
    <xf numFmtId="189" fontId="15" fillId="3" borderId="19" xfId="0" applyNumberFormat="1" applyFont="1" applyFill="1" applyBorder="1" applyAlignment="1" applyProtection="1">
      <alignment horizontal="center" vertical="center"/>
      <protection locked="0"/>
    </xf>
    <xf numFmtId="189" fontId="15" fillId="3" borderId="20" xfId="0" applyNumberFormat="1" applyFont="1" applyFill="1" applyBorder="1" applyAlignment="1" applyProtection="1">
      <alignment horizontal="center" vertical="center"/>
      <protection locked="0"/>
    </xf>
    <xf numFmtId="189" fontId="15" fillId="3" borderId="21" xfId="0" applyNumberFormat="1" applyFont="1" applyFill="1" applyBorder="1" applyAlignment="1" applyProtection="1">
      <alignment horizontal="center" vertical="center"/>
      <protection locked="0"/>
    </xf>
    <xf numFmtId="38" fontId="18" fillId="4" borderId="12" xfId="0" applyNumberFormat="1" applyFont="1" applyFill="1" applyBorder="1" applyAlignment="1">
      <alignment horizontal="right" vertical="center"/>
    </xf>
    <xf numFmtId="38" fontId="18" fillId="4" borderId="13" xfId="0" applyNumberFormat="1" applyFont="1" applyFill="1" applyBorder="1" applyAlignment="1">
      <alignment horizontal="right" vertical="center"/>
    </xf>
    <xf numFmtId="38" fontId="18" fillId="4" borderId="16" xfId="0" applyNumberFormat="1" applyFont="1" applyFill="1" applyBorder="1" applyAlignment="1">
      <alignment horizontal="right" vertical="center"/>
    </xf>
    <xf numFmtId="38" fontId="19" fillId="4" borderId="12" xfId="0" applyNumberFormat="1" applyFont="1" applyFill="1" applyBorder="1" applyAlignment="1">
      <alignment horizontal="right" vertical="center"/>
    </xf>
    <xf numFmtId="38" fontId="19" fillId="4" borderId="13" xfId="0" applyNumberFormat="1" applyFont="1" applyFill="1" applyBorder="1" applyAlignment="1">
      <alignment horizontal="right" vertical="center"/>
    </xf>
    <xf numFmtId="38" fontId="19" fillId="4" borderId="16" xfId="0" applyNumberFormat="1" applyFont="1" applyFill="1" applyBorder="1" applyAlignment="1">
      <alignment horizontal="right" vertical="center"/>
    </xf>
    <xf numFmtId="197" fontId="4" fillId="3" borderId="12" xfId="0" applyNumberFormat="1" applyFont="1" applyFill="1" applyBorder="1" applyAlignment="1" applyProtection="1">
      <alignment horizontal="center" vertical="center"/>
      <protection locked="0"/>
    </xf>
    <xf numFmtId="197" fontId="4" fillId="3" borderId="13" xfId="0" applyNumberFormat="1" applyFont="1" applyFill="1" applyBorder="1" applyAlignment="1" applyProtection="1">
      <alignment horizontal="center" vertical="center"/>
      <protection locked="0"/>
    </xf>
    <xf numFmtId="197" fontId="4" fillId="3" borderId="16" xfId="0" applyNumberFormat="1" applyFont="1" applyFill="1" applyBorder="1" applyAlignment="1" applyProtection="1">
      <alignment horizontal="center" vertical="center"/>
      <protection locked="0"/>
    </xf>
    <xf numFmtId="0" fontId="4" fillId="2" borderId="13" xfId="0" applyFont="1" applyFill="1" applyBorder="1" applyAlignment="1" applyProtection="1">
      <alignment horizontal="left" vertical="center" shrinkToFit="1"/>
      <protection locked="0"/>
    </xf>
    <xf numFmtId="0" fontId="4" fillId="2" borderId="16" xfId="0" applyFont="1" applyFill="1" applyBorder="1" applyAlignment="1" applyProtection="1">
      <alignment horizontal="left" vertical="center" shrinkToFit="1"/>
      <protection locked="0"/>
    </xf>
    <xf numFmtId="0" fontId="31" fillId="4" borderId="0" xfId="0" applyFont="1" applyFill="1">
      <alignment vertical="center"/>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178" fontId="4" fillId="5" borderId="22" xfId="1" applyNumberFormat="1" applyFont="1" applyFill="1" applyBorder="1" applyAlignment="1">
      <alignment horizontal="center" vertical="center"/>
    </xf>
    <xf numFmtId="178" fontId="4" fillId="5" borderId="23" xfId="1" applyNumberFormat="1" applyFont="1" applyFill="1" applyBorder="1" applyAlignment="1">
      <alignment horizontal="center" vertical="center"/>
    </xf>
    <xf numFmtId="178" fontId="4" fillId="5" borderId="25" xfId="1" applyNumberFormat="1" applyFont="1" applyFill="1" applyBorder="1" applyAlignment="1">
      <alignment horizontal="center" vertical="center"/>
    </xf>
    <xf numFmtId="38" fontId="6" fillId="4" borderId="22" xfId="1" applyFont="1" applyFill="1" applyBorder="1">
      <alignment vertical="center"/>
    </xf>
    <xf numFmtId="38" fontId="6" fillId="4" borderId="23" xfId="1" applyFont="1" applyFill="1" applyBorder="1">
      <alignment vertical="center"/>
    </xf>
    <xf numFmtId="38" fontId="6" fillId="4" borderId="25" xfId="1" applyFont="1" applyFill="1" applyBorder="1">
      <alignment vertical="center"/>
    </xf>
    <xf numFmtId="38" fontId="6" fillId="4" borderId="22" xfId="1" applyFont="1" applyFill="1" applyBorder="1" applyAlignment="1">
      <alignment horizontal="right" vertical="center"/>
    </xf>
    <xf numFmtId="38" fontId="6" fillId="4" borderId="23" xfId="1" applyFont="1" applyFill="1" applyBorder="1" applyAlignment="1">
      <alignment horizontal="right" vertical="center"/>
    </xf>
    <xf numFmtId="38" fontId="6" fillId="4" borderId="25" xfId="1" applyFont="1" applyFill="1" applyBorder="1" applyAlignment="1">
      <alignment horizontal="right" vertical="center"/>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7" fillId="2" borderId="3" xfId="0" applyFont="1" applyFill="1" applyBorder="1" applyAlignment="1" applyProtection="1">
      <alignment horizontal="left" vertical="center"/>
      <protection locked="0"/>
    </xf>
    <xf numFmtId="0" fontId="7" fillId="2" borderId="4" xfId="0" applyFont="1" applyFill="1" applyBorder="1" applyAlignment="1" applyProtection="1">
      <alignment horizontal="left" vertical="center"/>
      <protection locked="0"/>
    </xf>
    <xf numFmtId="0" fontId="7" fillId="2" borderId="8" xfId="0" applyFont="1" applyFill="1" applyBorder="1" applyAlignment="1" applyProtection="1">
      <alignment horizontal="left" vertical="center"/>
      <protection locked="0"/>
    </xf>
    <xf numFmtId="176" fontId="4" fillId="5" borderId="27" xfId="1" applyNumberFormat="1" applyFont="1" applyFill="1" applyBorder="1" applyAlignment="1">
      <alignment horizontal="center" vertical="center"/>
    </xf>
    <xf numFmtId="176" fontId="4" fillId="5" borderId="28" xfId="1" applyNumberFormat="1" applyFont="1" applyFill="1" applyBorder="1" applyAlignment="1">
      <alignment horizontal="center" vertical="center"/>
    </xf>
    <xf numFmtId="176" fontId="4" fillId="5" borderId="29" xfId="1" applyNumberFormat="1" applyFont="1" applyFill="1" applyBorder="1" applyAlignment="1">
      <alignment horizontal="center" vertical="center"/>
    </xf>
    <xf numFmtId="38" fontId="6" fillId="4" borderId="27" xfId="1" applyFont="1" applyFill="1" applyBorder="1">
      <alignment vertical="center"/>
    </xf>
    <xf numFmtId="38" fontId="6" fillId="4" borderId="28" xfId="1" applyFont="1" applyFill="1" applyBorder="1">
      <alignment vertical="center"/>
    </xf>
    <xf numFmtId="38" fontId="6" fillId="4" borderId="29" xfId="1" applyFont="1" applyFill="1" applyBorder="1">
      <alignment vertical="center"/>
    </xf>
    <xf numFmtId="178" fontId="4" fillId="5" borderId="3" xfId="0" applyNumberFormat="1" applyFont="1" applyFill="1" applyBorder="1" applyAlignment="1">
      <alignment horizontal="center" vertical="center"/>
    </xf>
    <xf numFmtId="178" fontId="4" fillId="5" borderId="4" xfId="0" applyNumberFormat="1" applyFont="1" applyFill="1" applyBorder="1" applyAlignment="1">
      <alignment horizontal="center" vertical="center"/>
    </xf>
    <xf numFmtId="178" fontId="4" fillId="5" borderId="8" xfId="0" applyNumberFormat="1" applyFont="1" applyFill="1" applyBorder="1" applyAlignment="1">
      <alignment horizontal="center" vertical="center"/>
    </xf>
    <xf numFmtId="38" fontId="6" fillId="4" borderId="3" xfId="1" applyFont="1" applyFill="1" applyBorder="1">
      <alignment vertical="center"/>
    </xf>
    <xf numFmtId="38" fontId="6" fillId="4" borderId="4" xfId="1" applyFont="1" applyFill="1" applyBorder="1">
      <alignment vertical="center"/>
    </xf>
    <xf numFmtId="38" fontId="6" fillId="4" borderId="8" xfId="1" applyFont="1" applyFill="1" applyBorder="1">
      <alignment vertical="center"/>
    </xf>
    <xf numFmtId="38" fontId="6" fillId="4" borderId="31" xfId="1" applyFont="1" applyFill="1" applyBorder="1">
      <alignment vertical="center"/>
    </xf>
    <xf numFmtId="38" fontId="6" fillId="4" borderId="32" xfId="1" applyFont="1" applyFill="1" applyBorder="1">
      <alignment vertical="center"/>
    </xf>
    <xf numFmtId="38" fontId="6" fillId="4" borderId="7" xfId="1" applyFont="1" applyFill="1" applyBorder="1">
      <alignment vertical="center"/>
    </xf>
    <xf numFmtId="0" fontId="13" fillId="6" borderId="19" xfId="0" applyFont="1" applyFill="1" applyBorder="1" applyAlignment="1">
      <alignment horizontal="center" vertical="center"/>
    </xf>
    <xf numFmtId="0" fontId="13" fillId="6" borderId="20" xfId="0" applyFont="1" applyFill="1" applyBorder="1" applyAlignment="1">
      <alignment horizontal="center" vertical="center"/>
    </xf>
    <xf numFmtId="184" fontId="4" fillId="2" borderId="19" xfId="0" applyNumberFormat="1" applyFont="1" applyFill="1" applyBorder="1" applyAlignment="1" applyProtection="1">
      <alignment horizontal="left" vertical="center"/>
      <protection locked="0"/>
    </xf>
    <xf numFmtId="184" fontId="4" fillId="2" borderId="20" xfId="0" applyNumberFormat="1" applyFont="1" applyFill="1" applyBorder="1" applyAlignment="1" applyProtection="1">
      <alignment horizontal="left" vertical="center"/>
      <protection locked="0"/>
    </xf>
    <xf numFmtId="0" fontId="7" fillId="6" borderId="19" xfId="0" applyFont="1" applyFill="1" applyBorder="1" applyAlignment="1">
      <alignment horizontal="center" vertical="center"/>
    </xf>
    <xf numFmtId="0" fontId="7" fillId="6" borderId="20" xfId="0" applyFont="1" applyFill="1" applyBorder="1" applyAlignment="1">
      <alignment horizontal="center" vertical="center"/>
    </xf>
    <xf numFmtId="0" fontId="7" fillId="6" borderId="21" xfId="0" applyFont="1" applyFill="1" applyBorder="1" applyAlignment="1">
      <alignment horizontal="center" vertical="center"/>
    </xf>
    <xf numFmtId="31" fontId="10" fillId="2" borderId="19" xfId="0" applyNumberFormat="1" applyFont="1" applyFill="1" applyBorder="1" applyAlignment="1" applyProtection="1">
      <alignment horizontal="center" vertical="center"/>
      <protection locked="0"/>
    </xf>
    <xf numFmtId="31" fontId="10" fillId="2" borderId="20" xfId="0" applyNumberFormat="1" applyFont="1" applyFill="1" applyBorder="1" applyAlignment="1" applyProtection="1">
      <alignment horizontal="center" vertical="center"/>
      <protection locked="0"/>
    </xf>
    <xf numFmtId="31" fontId="10" fillId="2" borderId="21" xfId="0" applyNumberFormat="1" applyFont="1" applyFill="1" applyBorder="1" applyAlignment="1" applyProtection="1">
      <alignment horizontal="center" vertical="center"/>
      <protection locked="0"/>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21" xfId="0" applyFont="1" applyFill="1" applyBorder="1" applyAlignment="1">
      <alignment horizontal="center" vertical="center"/>
    </xf>
    <xf numFmtId="0" fontId="6" fillId="3" borderId="19" xfId="0" applyFont="1" applyFill="1" applyBorder="1">
      <alignment vertical="center"/>
    </xf>
    <xf numFmtId="0" fontId="6" fillId="3" borderId="20" xfId="0" applyFont="1" applyFill="1" applyBorder="1">
      <alignment vertical="center"/>
    </xf>
    <xf numFmtId="0" fontId="6" fillId="3" borderId="21" xfId="0" applyFont="1" applyFill="1" applyBorder="1">
      <alignment vertical="center"/>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34" fillId="4" borderId="0" xfId="0" applyFont="1" applyFill="1">
      <alignment vertical="center"/>
    </xf>
    <xf numFmtId="38" fontId="6" fillId="4" borderId="38" xfId="1" applyFont="1" applyFill="1" applyBorder="1" applyAlignment="1">
      <alignment horizontal="right" vertical="center"/>
    </xf>
    <xf numFmtId="38" fontId="6" fillId="4" borderId="39" xfId="1" applyFont="1" applyFill="1" applyBorder="1" applyAlignment="1">
      <alignment horizontal="right" vertical="center"/>
    </xf>
    <xf numFmtId="38" fontId="6" fillId="4" borderId="40" xfId="1" applyFont="1" applyFill="1" applyBorder="1" applyAlignment="1">
      <alignment horizontal="right" vertical="center"/>
    </xf>
    <xf numFmtId="0" fontId="7" fillId="3" borderId="12"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33" fillId="4" borderId="0" xfId="0" applyFont="1" applyFill="1">
      <alignment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38" fontId="6" fillId="4" borderId="33" xfId="0" applyNumberFormat="1" applyFont="1" applyFill="1" applyBorder="1" applyAlignment="1">
      <alignment horizontal="right" vertical="center"/>
    </xf>
    <xf numFmtId="38" fontId="6" fillId="4" borderId="34" xfId="0" applyNumberFormat="1" applyFont="1" applyFill="1" applyBorder="1" applyAlignment="1">
      <alignment horizontal="right" vertical="center"/>
    </xf>
    <xf numFmtId="38" fontId="6" fillId="4" borderId="30" xfId="0" applyNumberFormat="1" applyFont="1" applyFill="1" applyBorder="1" applyAlignment="1">
      <alignment horizontal="right" vertical="center"/>
    </xf>
    <xf numFmtId="38" fontId="6" fillId="4" borderId="33" xfId="1" applyFont="1" applyFill="1" applyBorder="1">
      <alignment vertical="center"/>
    </xf>
    <xf numFmtId="38" fontId="6" fillId="4" borderId="34" xfId="1" applyFont="1" applyFill="1" applyBorder="1">
      <alignment vertical="center"/>
    </xf>
    <xf numFmtId="38" fontId="6" fillId="4" borderId="30" xfId="1" applyFont="1" applyFill="1" applyBorder="1">
      <alignment vertical="center"/>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15" fillId="3" borderId="1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63" fillId="3" borderId="19" xfId="0" applyFont="1" applyFill="1" applyBorder="1" applyAlignment="1" applyProtection="1">
      <alignment vertical="center" shrinkToFit="1"/>
      <protection locked="0"/>
    </xf>
    <xf numFmtId="0" fontId="63" fillId="3" borderId="20" xfId="0" applyFont="1" applyFill="1" applyBorder="1" applyAlignment="1" applyProtection="1">
      <alignment vertical="center" shrinkToFit="1"/>
      <protection locked="0"/>
    </xf>
    <xf numFmtId="0" fontId="63" fillId="3" borderId="21" xfId="0" applyFont="1" applyFill="1" applyBorder="1" applyAlignment="1" applyProtection="1">
      <alignment vertical="center" shrinkToFit="1"/>
      <protection locked="0"/>
    </xf>
    <xf numFmtId="0" fontId="63" fillId="3" borderId="19" xfId="0" applyFont="1" applyFill="1" applyBorder="1" applyAlignment="1" applyProtection="1">
      <alignment horizontal="center" vertical="center"/>
      <protection locked="0"/>
    </xf>
    <xf numFmtId="0" fontId="63" fillId="3" borderId="20" xfId="0" applyFont="1" applyFill="1" applyBorder="1" applyAlignment="1" applyProtection="1">
      <alignment horizontal="center" vertical="center"/>
      <protection locked="0"/>
    </xf>
    <xf numFmtId="0" fontId="63" fillId="3" borderId="21" xfId="0" applyFont="1" applyFill="1" applyBorder="1" applyAlignment="1" applyProtection="1">
      <alignment horizontal="center" vertical="center"/>
      <protection locked="0"/>
    </xf>
    <xf numFmtId="0" fontId="7" fillId="6" borderId="22" xfId="0" applyFont="1" applyFill="1" applyBorder="1" applyAlignment="1">
      <alignment horizontal="center" vertical="center"/>
    </xf>
    <xf numFmtId="0" fontId="7" fillId="6" borderId="23" xfId="0" applyFont="1" applyFill="1" applyBorder="1" applyAlignment="1">
      <alignment horizontal="center" vertical="center"/>
    </xf>
    <xf numFmtId="0" fontId="7" fillId="6" borderId="25" xfId="0" applyFont="1" applyFill="1" applyBorder="1" applyAlignment="1">
      <alignment horizontal="center" vertical="center"/>
    </xf>
    <xf numFmtId="0" fontId="7" fillId="3" borderId="22"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protection locked="0"/>
    </xf>
    <xf numFmtId="0" fontId="7" fillId="3" borderId="39" xfId="0" applyFont="1" applyFill="1" applyBorder="1" applyAlignment="1" applyProtection="1">
      <alignment horizontal="left" vertical="center"/>
      <protection locked="0"/>
    </xf>
    <xf numFmtId="0" fontId="7" fillId="3" borderId="40" xfId="0" applyFont="1" applyFill="1" applyBorder="1" applyAlignment="1" applyProtection="1">
      <alignment horizontal="left" vertical="center"/>
      <protection locked="0"/>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8" xfId="0" applyFont="1" applyFill="1" applyBorder="1" applyAlignment="1">
      <alignment horizontal="center" vertical="center"/>
    </xf>
    <xf numFmtId="58" fontId="7" fillId="6" borderId="9" xfId="0" applyNumberFormat="1" applyFont="1" applyFill="1" applyBorder="1" applyAlignment="1">
      <alignment horizontal="center" vertical="center"/>
    </xf>
    <xf numFmtId="58" fontId="7" fillId="6" borderId="10" xfId="0" applyNumberFormat="1" applyFont="1" applyFill="1" applyBorder="1" applyAlignment="1">
      <alignment horizontal="center" vertical="center"/>
    </xf>
    <xf numFmtId="58" fontId="7" fillId="6" borderId="11" xfId="0" applyNumberFormat="1" applyFont="1" applyFill="1" applyBorder="1" applyAlignment="1">
      <alignment horizontal="center" vertical="center"/>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191" fontId="3" fillId="2" borderId="19" xfId="0" applyNumberFormat="1" applyFont="1" applyFill="1" applyBorder="1" applyAlignment="1" applyProtection="1">
      <alignment horizontal="center" vertical="center"/>
      <protection locked="0"/>
    </xf>
    <xf numFmtId="191" fontId="3" fillId="2" borderId="20" xfId="0" applyNumberFormat="1" applyFont="1" applyFill="1" applyBorder="1" applyAlignment="1" applyProtection="1">
      <alignment horizontal="center" vertical="center"/>
      <protection locked="0"/>
    </xf>
    <xf numFmtId="191" fontId="3" fillId="2" borderId="21" xfId="0" applyNumberFormat="1" applyFont="1" applyFill="1" applyBorder="1" applyAlignment="1" applyProtection="1">
      <alignment horizontal="center" vertical="center"/>
      <protection locked="0"/>
    </xf>
    <xf numFmtId="199" fontId="4" fillId="2" borderId="12" xfId="0" applyNumberFormat="1" applyFont="1" applyFill="1" applyBorder="1" applyAlignment="1" applyProtection="1">
      <alignment horizontal="center" vertical="center"/>
      <protection locked="0"/>
    </xf>
    <xf numFmtId="199" fontId="4" fillId="2" borderId="13" xfId="0" applyNumberFormat="1" applyFont="1" applyFill="1" applyBorder="1" applyAlignment="1" applyProtection="1">
      <alignment horizontal="center" vertical="center"/>
      <protection locked="0"/>
    </xf>
    <xf numFmtId="199" fontId="4" fillId="2" borderId="16" xfId="0" applyNumberFormat="1" applyFont="1" applyFill="1" applyBorder="1" applyAlignment="1" applyProtection="1">
      <alignment horizontal="center" vertical="center"/>
      <protection locked="0"/>
    </xf>
    <xf numFmtId="38" fontId="47" fillId="3" borderId="12" xfId="1" applyFont="1" applyFill="1" applyBorder="1" applyProtection="1">
      <alignment vertical="center"/>
      <protection locked="0"/>
    </xf>
    <xf numFmtId="38" fontId="47" fillId="3" borderId="13" xfId="1" applyFont="1" applyFill="1" applyBorder="1" applyProtection="1">
      <alignment vertical="center"/>
      <protection locked="0"/>
    </xf>
    <xf numFmtId="38" fontId="47" fillId="3" borderId="16" xfId="1" applyFont="1" applyFill="1" applyBorder="1" applyProtection="1">
      <alignment vertical="center"/>
      <protection locked="0"/>
    </xf>
    <xf numFmtId="0" fontId="6" fillId="4" borderId="10" xfId="0" applyFont="1" applyFill="1" applyBorder="1" applyAlignment="1"/>
    <xf numFmtId="0" fontId="46" fillId="4" borderId="20" xfId="0" applyFont="1" applyFill="1" applyBorder="1" applyAlignment="1">
      <alignment horizontal="left"/>
    </xf>
    <xf numFmtId="0" fontId="35" fillId="4" borderId="0" xfId="0" applyFont="1" applyFill="1">
      <alignment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21" xfId="0" applyFont="1" applyFill="1" applyBorder="1" applyAlignment="1">
      <alignment horizontal="center" vertical="center"/>
    </xf>
    <xf numFmtId="188" fontId="7" fillId="2" borderId="22" xfId="0" applyNumberFormat="1" applyFont="1" applyFill="1" applyBorder="1" applyAlignment="1" applyProtection="1">
      <alignment horizontal="center" shrinkToFit="1"/>
      <protection locked="0"/>
    </xf>
    <xf numFmtId="188" fontId="7" fillId="2" borderId="23" xfId="0" applyNumberFormat="1" applyFont="1" applyFill="1" applyBorder="1" applyAlignment="1" applyProtection="1">
      <alignment horizontal="center" shrinkToFit="1"/>
      <protection locked="0"/>
    </xf>
    <xf numFmtId="49" fontId="7" fillId="2" borderId="3" xfId="0" applyNumberFormat="1" applyFont="1" applyFill="1" applyBorder="1" applyAlignment="1" applyProtection="1">
      <alignment horizontal="left"/>
      <protection locked="0"/>
    </xf>
    <xf numFmtId="49" fontId="7" fillId="2" borderId="4" xfId="0" applyNumberFormat="1" applyFont="1" applyFill="1" applyBorder="1" applyAlignment="1" applyProtection="1">
      <alignment horizontal="left"/>
      <protection locked="0"/>
    </xf>
    <xf numFmtId="49" fontId="7" fillId="2" borderId="8" xfId="0" applyNumberFormat="1" applyFont="1" applyFill="1" applyBorder="1" applyAlignment="1" applyProtection="1">
      <alignment horizontal="left"/>
      <protection locked="0"/>
    </xf>
    <xf numFmtId="49" fontId="7" fillId="2" borderId="3" xfId="0" applyNumberFormat="1" applyFont="1" applyFill="1" applyBorder="1" applyAlignment="1" applyProtection="1">
      <alignment shrinkToFit="1"/>
      <protection locked="0"/>
    </xf>
    <xf numFmtId="49" fontId="7" fillId="2" borderId="4" xfId="0" applyNumberFormat="1" applyFont="1" applyFill="1" applyBorder="1" applyAlignment="1" applyProtection="1">
      <alignment shrinkToFit="1"/>
      <protection locked="0"/>
    </xf>
    <xf numFmtId="49" fontId="7" fillId="2" borderId="8" xfId="0" applyNumberFormat="1" applyFont="1" applyFill="1" applyBorder="1" applyAlignment="1" applyProtection="1">
      <alignment shrinkToFit="1"/>
      <protection locked="0"/>
    </xf>
    <xf numFmtId="193" fontId="7" fillId="2" borderId="3" xfId="1" applyNumberFormat="1" applyFont="1" applyFill="1" applyBorder="1" applyAlignment="1" applyProtection="1">
      <alignment horizontal="right" shrinkToFit="1"/>
      <protection locked="0"/>
    </xf>
    <xf numFmtId="193" fontId="7" fillId="2" borderId="4" xfId="1" applyNumberFormat="1" applyFont="1" applyFill="1" applyBorder="1" applyAlignment="1" applyProtection="1">
      <alignment horizontal="right" shrinkToFit="1"/>
      <protection locked="0"/>
    </xf>
    <xf numFmtId="193" fontId="7" fillId="2" borderId="8" xfId="1" applyNumberFormat="1" applyFont="1" applyFill="1" applyBorder="1" applyAlignment="1" applyProtection="1">
      <alignment horizontal="right" shrinkToFit="1"/>
      <protection locked="0"/>
    </xf>
    <xf numFmtId="0" fontId="7" fillId="2" borderId="3"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186" fontId="7" fillId="2" borderId="3" xfId="1" applyNumberFormat="1" applyFont="1" applyFill="1" applyBorder="1" applyAlignment="1" applyProtection="1">
      <alignment horizontal="right" shrinkToFit="1"/>
      <protection locked="0"/>
    </xf>
    <xf numFmtId="186" fontId="7" fillId="2" borderId="4" xfId="1" applyNumberFormat="1" applyFont="1" applyFill="1" applyBorder="1" applyAlignment="1" applyProtection="1">
      <alignment horizontal="right" shrinkToFit="1"/>
      <protection locked="0"/>
    </xf>
    <xf numFmtId="186" fontId="7" fillId="2" borderId="8" xfId="1" applyNumberFormat="1" applyFont="1" applyFill="1" applyBorder="1" applyAlignment="1" applyProtection="1">
      <alignment horizontal="right" shrinkToFit="1"/>
      <protection locked="0"/>
    </xf>
    <xf numFmtId="176" fontId="4" fillId="2" borderId="3" xfId="0" applyNumberFormat="1" applyFont="1" applyFill="1" applyBorder="1" applyAlignment="1" applyProtection="1">
      <alignment horizontal="right" shrinkToFit="1"/>
      <protection locked="0"/>
    </xf>
    <xf numFmtId="176" fontId="4" fillId="2" borderId="8" xfId="0" applyNumberFormat="1" applyFont="1" applyFill="1" applyBorder="1" applyAlignment="1" applyProtection="1">
      <alignment horizontal="right" shrinkToFit="1"/>
      <protection locked="0"/>
    </xf>
    <xf numFmtId="196" fontId="7" fillId="5" borderId="3" xfId="1" applyNumberFormat="1" applyFont="1" applyFill="1" applyBorder="1" applyAlignment="1">
      <alignment horizontal="right"/>
    </xf>
    <xf numFmtId="196" fontId="7" fillId="5" borderId="4" xfId="1" applyNumberFormat="1" applyFont="1" applyFill="1" applyBorder="1" applyAlignment="1">
      <alignment horizontal="right"/>
    </xf>
    <xf numFmtId="196" fontId="7" fillId="5" borderId="8" xfId="1" applyNumberFormat="1" applyFont="1" applyFill="1" applyBorder="1" applyAlignment="1">
      <alignment horizontal="right"/>
    </xf>
    <xf numFmtId="0" fontId="36" fillId="4" borderId="0" xfId="0" applyFont="1" applyFill="1">
      <alignment vertical="center"/>
    </xf>
    <xf numFmtId="49" fontId="7" fillId="2" borderId="22" xfId="0" applyNumberFormat="1" applyFont="1" applyFill="1" applyBorder="1" applyAlignment="1" applyProtection="1">
      <alignment horizontal="left"/>
      <protection locked="0"/>
    </xf>
    <xf numFmtId="49" fontId="7" fillId="2" borderId="23" xfId="0" applyNumberFormat="1" applyFont="1" applyFill="1" applyBorder="1" applyAlignment="1" applyProtection="1">
      <alignment horizontal="left"/>
      <protection locked="0"/>
    </xf>
    <xf numFmtId="49" fontId="7" fillId="2" borderId="25" xfId="0" applyNumberFormat="1" applyFont="1" applyFill="1" applyBorder="1" applyAlignment="1" applyProtection="1">
      <alignment horizontal="left"/>
      <protection locked="0"/>
    </xf>
    <xf numFmtId="49" fontId="7" fillId="2" borderId="22" xfId="0" applyNumberFormat="1" applyFont="1" applyFill="1" applyBorder="1" applyAlignment="1" applyProtection="1">
      <alignment shrinkToFit="1"/>
      <protection locked="0"/>
    </xf>
    <xf numFmtId="49" fontId="7" fillId="2" borderId="23" xfId="0" applyNumberFormat="1" applyFont="1" applyFill="1" applyBorder="1" applyAlignment="1" applyProtection="1">
      <alignment shrinkToFit="1"/>
      <protection locked="0"/>
    </xf>
    <xf numFmtId="49" fontId="7" fillId="2" borderId="25" xfId="0" applyNumberFormat="1" applyFont="1" applyFill="1" applyBorder="1" applyAlignment="1" applyProtection="1">
      <alignment shrinkToFit="1"/>
      <protection locked="0"/>
    </xf>
    <xf numFmtId="193" fontId="7" fillId="2" borderId="22" xfId="1" applyNumberFormat="1" applyFont="1" applyFill="1" applyBorder="1" applyAlignment="1" applyProtection="1">
      <alignment horizontal="right" shrinkToFit="1"/>
      <protection locked="0"/>
    </xf>
    <xf numFmtId="193" fontId="7" fillId="2" borderId="23" xfId="1" applyNumberFormat="1" applyFont="1" applyFill="1" applyBorder="1" applyAlignment="1" applyProtection="1">
      <alignment horizontal="right" shrinkToFit="1"/>
      <protection locked="0"/>
    </xf>
    <xf numFmtId="193" fontId="7" fillId="2" borderId="25" xfId="1" applyNumberFormat="1" applyFont="1" applyFill="1" applyBorder="1" applyAlignment="1" applyProtection="1">
      <alignment horizontal="right" shrinkToFit="1"/>
      <protection locked="0"/>
    </xf>
    <xf numFmtId="0" fontId="7" fillId="2" borderId="22" xfId="0" applyFont="1" applyFill="1" applyBorder="1" applyAlignment="1" applyProtection="1">
      <alignment horizontal="center"/>
      <protection locked="0"/>
    </xf>
    <xf numFmtId="0" fontId="7" fillId="2" borderId="25" xfId="0" applyFont="1" applyFill="1" applyBorder="1" applyAlignment="1" applyProtection="1">
      <alignment horizontal="center"/>
      <protection locked="0"/>
    </xf>
    <xf numFmtId="186" fontId="7" fillId="2" borderId="22" xfId="1" applyNumberFormat="1" applyFont="1" applyFill="1" applyBorder="1" applyAlignment="1" applyProtection="1">
      <alignment horizontal="right" shrinkToFit="1"/>
      <protection locked="0"/>
    </xf>
    <xf numFmtId="186" fontId="7" fillId="2" borderId="23" xfId="1" applyNumberFormat="1" applyFont="1" applyFill="1" applyBorder="1" applyAlignment="1" applyProtection="1">
      <alignment horizontal="right" shrinkToFit="1"/>
      <protection locked="0"/>
    </xf>
    <xf numFmtId="186" fontId="7" fillId="2" borderId="25" xfId="1" applyNumberFormat="1" applyFont="1" applyFill="1" applyBorder="1" applyAlignment="1" applyProtection="1">
      <alignment horizontal="right" shrinkToFit="1"/>
      <protection locked="0"/>
    </xf>
    <xf numFmtId="176" fontId="4" fillId="2" borderId="22" xfId="0" applyNumberFormat="1" applyFont="1" applyFill="1" applyBorder="1" applyAlignment="1" applyProtection="1">
      <alignment horizontal="right" shrinkToFit="1"/>
      <protection locked="0"/>
    </xf>
    <xf numFmtId="176" fontId="4" fillId="2" borderId="25" xfId="0" applyNumberFormat="1" applyFont="1" applyFill="1" applyBorder="1" applyAlignment="1" applyProtection="1">
      <alignment horizontal="right" shrinkToFit="1"/>
      <protection locked="0"/>
    </xf>
    <xf numFmtId="196" fontId="7" fillId="5" borderId="22" xfId="1" applyNumberFormat="1" applyFont="1" applyFill="1" applyBorder="1" applyAlignment="1">
      <alignment horizontal="right"/>
    </xf>
    <xf numFmtId="196" fontId="7" fillId="5" borderId="23" xfId="1" applyNumberFormat="1" applyFont="1" applyFill="1" applyBorder="1" applyAlignment="1">
      <alignment horizontal="right"/>
    </xf>
    <xf numFmtId="196" fontId="7" fillId="5" borderId="25" xfId="1" applyNumberFormat="1" applyFont="1" applyFill="1" applyBorder="1" applyAlignment="1">
      <alignment horizontal="right"/>
    </xf>
    <xf numFmtId="0" fontId="32" fillId="4" borderId="0" xfId="0" applyFont="1" applyFill="1">
      <alignment vertical="center"/>
    </xf>
    <xf numFmtId="0" fontId="37" fillId="4" borderId="0" xfId="0" applyFont="1" applyFill="1">
      <alignment vertical="center"/>
    </xf>
    <xf numFmtId="0" fontId="39" fillId="4" borderId="0" xfId="0" applyFont="1" applyFill="1">
      <alignment vertical="center"/>
    </xf>
    <xf numFmtId="0" fontId="16" fillId="6" borderId="19" xfId="0" applyFont="1" applyFill="1" applyBorder="1" applyAlignment="1">
      <alignment horizontal="center" vertical="center"/>
    </xf>
    <xf numFmtId="0" fontId="16" fillId="6" borderId="21"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1" xfId="0" applyFont="1" applyFill="1" applyBorder="1" applyAlignment="1">
      <alignment horizontal="center" vertical="center"/>
    </xf>
    <xf numFmtId="49" fontId="7" fillId="2" borderId="22" xfId="0" applyNumberFormat="1" applyFont="1" applyFill="1" applyBorder="1" applyAlignment="1" applyProtection="1">
      <protection locked="0"/>
    </xf>
    <xf numFmtId="49" fontId="7" fillId="2" borderId="23" xfId="0" applyNumberFormat="1" applyFont="1" applyFill="1" applyBorder="1" applyAlignment="1" applyProtection="1">
      <protection locked="0"/>
    </xf>
    <xf numFmtId="49" fontId="7" fillId="2" borderId="25" xfId="0" applyNumberFormat="1" applyFont="1" applyFill="1" applyBorder="1" applyAlignment="1" applyProtection="1">
      <protection locked="0"/>
    </xf>
    <xf numFmtId="0" fontId="54" fillId="4" borderId="0" xfId="0" applyFont="1" applyFill="1">
      <alignment vertical="center"/>
    </xf>
    <xf numFmtId="176" fontId="4" fillId="2" borderId="27" xfId="0" applyNumberFormat="1" applyFont="1" applyFill="1" applyBorder="1" applyAlignment="1" applyProtection="1">
      <alignment horizontal="right" shrinkToFit="1"/>
      <protection locked="0"/>
    </xf>
    <xf numFmtId="176" fontId="4" fillId="2" borderId="29" xfId="0" applyNumberFormat="1" applyFont="1" applyFill="1" applyBorder="1" applyAlignment="1" applyProtection="1">
      <alignment horizontal="right" shrinkToFit="1"/>
      <protection locked="0"/>
    </xf>
    <xf numFmtId="196" fontId="7" fillId="5" borderId="27" xfId="1" applyNumberFormat="1" applyFont="1" applyFill="1" applyBorder="1" applyAlignment="1">
      <alignment horizontal="right"/>
    </xf>
    <xf numFmtId="196" fontId="7" fillId="5" borderId="28" xfId="1" applyNumberFormat="1" applyFont="1" applyFill="1" applyBorder="1" applyAlignment="1">
      <alignment horizontal="right"/>
    </xf>
    <xf numFmtId="196" fontId="7" fillId="5" borderId="29" xfId="1" applyNumberFormat="1" applyFont="1" applyFill="1" applyBorder="1" applyAlignment="1">
      <alignment horizontal="right"/>
    </xf>
    <xf numFmtId="0" fontId="7" fillId="0" borderId="33" xfId="0" applyFont="1" applyBorder="1" applyAlignment="1">
      <alignment horizontal="center"/>
    </xf>
    <xf numFmtId="0" fontId="7" fillId="0" borderId="34" xfId="0" applyFont="1" applyBorder="1" applyAlignment="1">
      <alignment horizontal="center"/>
    </xf>
    <xf numFmtId="0" fontId="7" fillId="0" borderId="30" xfId="0" applyFont="1" applyBorder="1" applyAlignment="1">
      <alignment horizontal="center"/>
    </xf>
    <xf numFmtId="0" fontId="4" fillId="0" borderId="9" xfId="0" applyFont="1" applyBorder="1" applyAlignment="1">
      <alignment horizontal="right" shrinkToFit="1"/>
    </xf>
    <xf numFmtId="0" fontId="4" fillId="0" borderId="10" xfId="0" applyFont="1" applyBorder="1" applyAlignment="1">
      <alignment horizontal="right" shrinkToFit="1"/>
    </xf>
    <xf numFmtId="0" fontId="4" fillId="0" borderId="11" xfId="0" applyFont="1" applyBorder="1" applyAlignment="1">
      <alignment horizontal="right" shrinkToFit="1"/>
    </xf>
    <xf numFmtId="176" fontId="4" fillId="0" borderId="9" xfId="0" applyNumberFormat="1" applyFont="1" applyBorder="1" applyAlignment="1">
      <alignment horizontal="right" shrinkToFit="1"/>
    </xf>
    <xf numFmtId="176" fontId="4" fillId="0" borderId="11" xfId="0" applyNumberFormat="1" applyFont="1" applyBorder="1" applyAlignment="1">
      <alignment horizontal="right" shrinkToFit="1"/>
    </xf>
    <xf numFmtId="196" fontId="7" fillId="5" borderId="9" xfId="1" applyNumberFormat="1" applyFont="1" applyFill="1" applyBorder="1" applyAlignment="1">
      <alignment horizontal="right"/>
    </xf>
    <xf numFmtId="196" fontId="7" fillId="5" borderId="10" xfId="1" applyNumberFormat="1" applyFont="1" applyFill="1" applyBorder="1" applyAlignment="1">
      <alignment horizontal="right"/>
    </xf>
    <xf numFmtId="196" fontId="7" fillId="5" borderId="11" xfId="1" applyNumberFormat="1" applyFont="1" applyFill="1" applyBorder="1" applyAlignment="1">
      <alignment horizontal="right"/>
    </xf>
    <xf numFmtId="188" fontId="7" fillId="2" borderId="27" xfId="0" applyNumberFormat="1" applyFont="1" applyFill="1" applyBorder="1" applyAlignment="1" applyProtection="1">
      <alignment horizontal="center" shrinkToFit="1"/>
      <protection locked="0"/>
    </xf>
    <xf numFmtId="188" fontId="7" fillId="2" borderId="28" xfId="0" applyNumberFormat="1" applyFont="1" applyFill="1" applyBorder="1" applyAlignment="1" applyProtection="1">
      <alignment horizontal="center" shrinkToFit="1"/>
      <protection locked="0"/>
    </xf>
    <xf numFmtId="188" fontId="7" fillId="2" borderId="29" xfId="0" applyNumberFormat="1" applyFont="1" applyFill="1" applyBorder="1" applyAlignment="1" applyProtection="1">
      <alignment horizontal="center" shrinkToFit="1"/>
      <protection locked="0"/>
    </xf>
    <xf numFmtId="49" fontId="7" fillId="2" borderId="27" xfId="0" applyNumberFormat="1" applyFont="1" applyFill="1" applyBorder="1" applyAlignment="1" applyProtection="1">
      <alignment horizontal="left"/>
      <protection locked="0"/>
    </xf>
    <xf numFmtId="49" fontId="7" fillId="2" borderId="28" xfId="0" applyNumberFormat="1" applyFont="1" applyFill="1" applyBorder="1" applyAlignment="1" applyProtection="1">
      <alignment horizontal="left"/>
      <protection locked="0"/>
    </xf>
    <xf numFmtId="49" fontId="7" fillId="2" borderId="29" xfId="0" applyNumberFormat="1" applyFont="1" applyFill="1" applyBorder="1" applyAlignment="1" applyProtection="1">
      <alignment horizontal="left"/>
      <protection locked="0"/>
    </xf>
    <xf numFmtId="49" fontId="7" fillId="2" borderId="27" xfId="0" applyNumberFormat="1" applyFont="1" applyFill="1" applyBorder="1" applyAlignment="1" applyProtection="1">
      <protection locked="0"/>
    </xf>
    <xf numFmtId="49" fontId="7" fillId="2" borderId="28" xfId="0" applyNumberFormat="1" applyFont="1" applyFill="1" applyBorder="1" applyAlignment="1" applyProtection="1">
      <protection locked="0"/>
    </xf>
    <xf numFmtId="49" fontId="7" fillId="2" borderId="29" xfId="0" applyNumberFormat="1" applyFont="1" applyFill="1" applyBorder="1" applyAlignment="1" applyProtection="1">
      <protection locked="0"/>
    </xf>
    <xf numFmtId="193" fontId="7" fillId="2" borderId="27" xfId="1" applyNumberFormat="1" applyFont="1" applyFill="1" applyBorder="1" applyAlignment="1" applyProtection="1">
      <alignment horizontal="right" shrinkToFit="1"/>
      <protection locked="0"/>
    </xf>
    <xf numFmtId="193" fontId="7" fillId="2" borderId="28" xfId="1" applyNumberFormat="1" applyFont="1" applyFill="1" applyBorder="1" applyAlignment="1" applyProtection="1">
      <alignment horizontal="right" shrinkToFit="1"/>
      <protection locked="0"/>
    </xf>
    <xf numFmtId="193" fontId="7" fillId="2" borderId="29" xfId="1" applyNumberFormat="1" applyFont="1" applyFill="1" applyBorder="1" applyAlignment="1" applyProtection="1">
      <alignment horizontal="right" shrinkToFit="1"/>
      <protection locked="0"/>
    </xf>
    <xf numFmtId="0" fontId="7" fillId="2" borderId="27" xfId="0" applyFont="1" applyFill="1" applyBorder="1" applyAlignment="1" applyProtection="1">
      <alignment horizontal="center"/>
      <protection locked="0"/>
    </xf>
    <xf numFmtId="0" fontId="7" fillId="2" borderId="29" xfId="0" applyFont="1" applyFill="1" applyBorder="1" applyAlignment="1" applyProtection="1">
      <alignment horizontal="center"/>
      <protection locked="0"/>
    </xf>
    <xf numFmtId="186" fontId="7" fillId="2" borderId="27" xfId="1" applyNumberFormat="1" applyFont="1" applyFill="1" applyBorder="1" applyAlignment="1" applyProtection="1">
      <alignment horizontal="right" shrinkToFit="1"/>
      <protection locked="0"/>
    </xf>
    <xf numFmtId="186" fontId="7" fillId="2" borderId="28" xfId="1" applyNumberFormat="1" applyFont="1" applyFill="1" applyBorder="1" applyAlignment="1" applyProtection="1">
      <alignment horizontal="right" shrinkToFit="1"/>
      <protection locked="0"/>
    </xf>
    <xf numFmtId="186" fontId="7" fillId="2" borderId="29" xfId="1" applyNumberFormat="1" applyFont="1" applyFill="1" applyBorder="1" applyAlignment="1" applyProtection="1">
      <alignment horizontal="right" shrinkToFit="1"/>
      <protection locked="0"/>
    </xf>
    <xf numFmtId="0" fontId="4" fillId="0" borderId="9"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176" fontId="4" fillId="0" borderId="9" xfId="0" applyNumberFormat="1" applyFont="1" applyBorder="1" applyAlignment="1">
      <alignment horizontal="right" vertical="center" shrinkToFit="1"/>
    </xf>
    <xf numFmtId="176" fontId="4" fillId="0" borderId="11" xfId="0" applyNumberFormat="1" applyFont="1" applyBorder="1" applyAlignment="1">
      <alignment horizontal="right" vertical="center" shrinkToFit="1"/>
    </xf>
    <xf numFmtId="196" fontId="7" fillId="5" borderId="9" xfId="1" applyNumberFormat="1" applyFont="1" applyFill="1" applyBorder="1" applyAlignment="1">
      <alignment horizontal="right" vertical="center"/>
    </xf>
    <xf numFmtId="196" fontId="7" fillId="5" borderId="10" xfId="1" applyNumberFormat="1" applyFont="1" applyFill="1" applyBorder="1" applyAlignment="1">
      <alignment horizontal="right" vertical="center"/>
    </xf>
    <xf numFmtId="196" fontId="7" fillId="5" borderId="11" xfId="1" applyNumberFormat="1" applyFont="1" applyFill="1" applyBorder="1" applyAlignment="1">
      <alignment horizontal="right" vertical="center"/>
    </xf>
    <xf numFmtId="198" fontId="4" fillId="2" borderId="12" xfId="0" applyNumberFormat="1" applyFont="1" applyFill="1" applyBorder="1" applyAlignment="1" applyProtection="1">
      <alignment horizontal="center" vertical="center"/>
      <protection locked="0"/>
    </xf>
    <xf numFmtId="198" fontId="4" fillId="2" borderId="13" xfId="0" applyNumberFormat="1" applyFont="1" applyFill="1" applyBorder="1" applyAlignment="1" applyProtection="1">
      <alignment horizontal="center" vertical="center"/>
      <protection locked="0"/>
    </xf>
    <xf numFmtId="0" fontId="63" fillId="3" borderId="19" xfId="0" applyFont="1" applyFill="1" applyBorder="1" applyAlignment="1" applyProtection="1">
      <alignment horizontal="center" vertical="center" shrinkToFit="1"/>
      <protection locked="0"/>
    </xf>
    <xf numFmtId="0" fontId="63" fillId="3" borderId="20" xfId="0" applyFont="1" applyFill="1" applyBorder="1" applyAlignment="1" applyProtection="1">
      <alignment horizontal="center" vertical="center" shrinkToFit="1"/>
      <protection locked="0"/>
    </xf>
    <xf numFmtId="0" fontId="63" fillId="3" borderId="21" xfId="0" applyFont="1" applyFill="1" applyBorder="1" applyAlignment="1" applyProtection="1">
      <alignment horizontal="center" vertical="center" shrinkToFit="1"/>
      <protection locked="0"/>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pplyAlignment="1">
      <alignment horizontal="center" vertical="center"/>
    </xf>
    <xf numFmtId="0" fontId="4" fillId="3" borderId="5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55" xfId="0" applyFont="1" applyBorder="1" applyAlignment="1">
      <alignment horizontal="left" vertical="center" shrinkToFit="1"/>
    </xf>
    <xf numFmtId="0" fontId="24" fillId="0" borderId="0" xfId="0" applyFont="1" applyAlignment="1">
      <alignment horizontal="center" vertical="center"/>
    </xf>
    <xf numFmtId="0" fontId="6" fillId="3" borderId="47"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181" fontId="26" fillId="0" borderId="59" xfId="2" applyNumberFormat="1" applyFont="1" applyBorder="1" applyAlignment="1">
      <alignment horizontal="right" vertical="center"/>
    </xf>
    <xf numFmtId="181" fontId="26" fillId="0" borderId="60" xfId="2" applyNumberFormat="1" applyFont="1" applyBorder="1" applyAlignment="1">
      <alignment horizontal="right" vertical="center"/>
    </xf>
    <xf numFmtId="181" fontId="26" fillId="0" borderId="61" xfId="2" applyNumberFormat="1" applyFont="1" applyBorder="1" applyAlignment="1">
      <alignment horizontal="right" vertical="center"/>
    </xf>
    <xf numFmtId="0" fontId="27" fillId="4" borderId="41" xfId="0" applyFont="1" applyFill="1" applyBorder="1" applyAlignment="1">
      <alignment horizontal="center" vertical="center" shrinkToFit="1"/>
    </xf>
    <xf numFmtId="0" fontId="27" fillId="4" borderId="42" xfId="0" applyFont="1" applyFill="1" applyBorder="1" applyAlignment="1">
      <alignment horizontal="center" vertical="center" shrinkToFit="1"/>
    </xf>
    <xf numFmtId="0" fontId="27" fillId="4" borderId="43" xfId="0" applyFont="1" applyFill="1" applyBorder="1" applyAlignment="1">
      <alignment horizontal="center" vertical="center" shrinkToFit="1"/>
    </xf>
    <xf numFmtId="0" fontId="27" fillId="4" borderId="44" xfId="0" applyFont="1" applyFill="1" applyBorder="1" applyAlignment="1">
      <alignment horizontal="center" vertical="center" shrinkToFit="1"/>
    </xf>
    <xf numFmtId="0" fontId="27" fillId="4" borderId="45" xfId="0" applyFont="1" applyFill="1" applyBorder="1" applyAlignment="1">
      <alignment horizontal="center" vertical="center" shrinkToFit="1"/>
    </xf>
    <xf numFmtId="0" fontId="27" fillId="4" borderId="46" xfId="0" applyFont="1" applyFill="1" applyBorder="1" applyAlignment="1">
      <alignment horizontal="center" vertical="center" shrinkToFit="1"/>
    </xf>
    <xf numFmtId="0" fontId="3" fillId="4" borderId="0" xfId="0" applyFont="1" applyFill="1" applyAlignment="1">
      <alignment horizontal="center" vertical="center"/>
    </xf>
    <xf numFmtId="0" fontId="53" fillId="4" borderId="50" xfId="0" applyFont="1" applyFill="1" applyBorder="1" applyAlignment="1">
      <alignment horizontal="center" vertical="center"/>
    </xf>
    <xf numFmtId="0" fontId="53" fillId="4" borderId="48" xfId="0" applyFont="1" applyFill="1" applyBorder="1" applyAlignment="1">
      <alignment horizontal="center" vertical="center"/>
    </xf>
    <xf numFmtId="0" fontId="53" fillId="4" borderId="51"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18" xfId="0" applyFont="1" applyFill="1" applyBorder="1" applyAlignment="1">
      <alignment horizontal="center" vertical="center"/>
    </xf>
    <xf numFmtId="31" fontId="10" fillId="0" borderId="19" xfId="0" applyNumberFormat="1" applyFont="1" applyBorder="1" applyAlignment="1">
      <alignment horizontal="left" vertical="center"/>
    </xf>
    <xf numFmtId="31" fontId="10" fillId="0" borderId="20" xfId="0" applyNumberFormat="1" applyFont="1" applyBorder="1" applyAlignment="1">
      <alignment horizontal="left" vertical="center"/>
    </xf>
    <xf numFmtId="31" fontId="10" fillId="0" borderId="53" xfId="0" applyNumberFormat="1" applyFont="1" applyBorder="1" applyAlignment="1">
      <alignment horizontal="left" vertical="center"/>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21" xfId="0" applyFont="1" applyFill="1" applyBorder="1" applyAlignment="1">
      <alignment horizontal="center" vertical="center"/>
    </xf>
    <xf numFmtId="31" fontId="10" fillId="0" borderId="20" xfId="0" applyNumberFormat="1" applyFont="1" applyBorder="1" applyAlignment="1">
      <alignment horizontal="center" vertical="center"/>
    </xf>
    <xf numFmtId="31" fontId="10" fillId="0" borderId="21" xfId="0" applyNumberFormat="1" applyFont="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8" xfId="0" applyFont="1" applyFill="1" applyBorder="1" applyAlignment="1">
      <alignment horizontal="center" vertical="center"/>
    </xf>
    <xf numFmtId="0" fontId="7" fillId="4" borderId="3" xfId="0" applyFont="1" applyFill="1" applyBorder="1" applyAlignment="1">
      <alignment horizontal="left" vertical="center"/>
    </xf>
    <xf numFmtId="0" fontId="7" fillId="4" borderId="4" xfId="0" applyFont="1" applyFill="1" applyBorder="1" applyAlignment="1">
      <alignment horizontal="left" vertical="center"/>
    </xf>
    <xf numFmtId="0" fontId="7" fillId="4" borderId="8" xfId="0" applyFont="1" applyFill="1" applyBorder="1" applyAlignment="1">
      <alignment horizontal="left" vertical="center"/>
    </xf>
    <xf numFmtId="199" fontId="3" fillId="0" borderId="12" xfId="0" applyNumberFormat="1" applyFont="1" applyBorder="1" applyAlignment="1">
      <alignment horizontal="center" vertical="center"/>
    </xf>
    <xf numFmtId="199" fontId="3" fillId="0" borderId="13" xfId="0" applyNumberFormat="1" applyFont="1" applyBorder="1" applyAlignment="1">
      <alignment horizontal="center" vertical="center"/>
    </xf>
    <xf numFmtId="199" fontId="3" fillId="0" borderId="16" xfId="0" applyNumberFormat="1" applyFont="1" applyBorder="1" applyAlignment="1">
      <alignment horizontal="center" vertical="center"/>
    </xf>
    <xf numFmtId="0" fontId="14" fillId="4" borderId="0" xfId="0" applyFont="1" applyFill="1" applyAlignment="1">
      <alignment horizontal="left" vertical="center"/>
    </xf>
    <xf numFmtId="58" fontId="7" fillId="3" borderId="12" xfId="0" applyNumberFormat="1" applyFont="1" applyFill="1" applyBorder="1" applyAlignment="1">
      <alignment horizontal="center" vertical="center"/>
    </xf>
    <xf numFmtId="58" fontId="7" fillId="3" borderId="13" xfId="0" applyNumberFormat="1" applyFont="1" applyFill="1" applyBorder="1" applyAlignment="1">
      <alignment horizontal="center" vertical="center"/>
    </xf>
    <xf numFmtId="58" fontId="7" fillId="3" borderId="16" xfId="0" applyNumberFormat="1" applyFont="1" applyFill="1" applyBorder="1" applyAlignment="1">
      <alignment horizontal="center" vertical="center"/>
    </xf>
    <xf numFmtId="198" fontId="4" fillId="0" borderId="12" xfId="0" applyNumberFormat="1" applyFont="1" applyBorder="1" applyAlignment="1" applyProtection="1">
      <alignment horizontal="center" vertical="center"/>
      <protection locked="0"/>
    </xf>
    <xf numFmtId="198" fontId="4" fillId="0" borderId="13" xfId="0" applyNumberFormat="1" applyFont="1" applyBorder="1" applyAlignment="1" applyProtection="1">
      <alignment horizontal="center" vertical="center"/>
      <protection locked="0"/>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6" xfId="0" applyFont="1" applyBorder="1" applyAlignment="1">
      <alignment horizontal="left" vertical="center" shrinkToFit="1"/>
    </xf>
    <xf numFmtId="188" fontId="7" fillId="0" borderId="3" xfId="0" applyNumberFormat="1" applyFont="1" applyBorder="1" applyAlignment="1">
      <alignment horizontal="center" vertical="center" shrinkToFit="1"/>
    </xf>
    <xf numFmtId="188" fontId="7" fillId="0" borderId="4" xfId="0" applyNumberFormat="1" applyFont="1" applyBorder="1" applyAlignment="1">
      <alignment horizontal="center" vertical="center" shrinkToFit="1"/>
    </xf>
    <xf numFmtId="180" fontId="7" fillId="0" borderId="3" xfId="0" applyNumberFormat="1" applyFont="1" applyBorder="1" applyAlignment="1">
      <alignment horizontal="left" vertical="center" shrinkToFit="1"/>
    </xf>
    <xf numFmtId="180" fontId="7" fillId="0" borderId="4" xfId="0" applyNumberFormat="1" applyFont="1" applyBorder="1" applyAlignment="1">
      <alignment horizontal="left" vertical="center" shrinkToFit="1"/>
    </xf>
    <xf numFmtId="180" fontId="7" fillId="0" borderId="8" xfId="0" applyNumberFormat="1" applyFont="1" applyBorder="1" applyAlignment="1">
      <alignment horizontal="left" vertical="center" shrinkToFit="1"/>
    </xf>
    <xf numFmtId="183" fontId="4" fillId="0" borderId="3" xfId="1" applyNumberFormat="1" applyFont="1" applyFill="1" applyBorder="1" applyAlignment="1">
      <alignment vertical="center"/>
    </xf>
    <xf numFmtId="183" fontId="4" fillId="0" borderId="4" xfId="1" applyNumberFormat="1" applyFont="1" applyFill="1" applyBorder="1" applyAlignment="1">
      <alignment vertical="center"/>
    </xf>
    <xf numFmtId="180" fontId="4" fillId="0" borderId="3" xfId="1" applyNumberFormat="1" applyFont="1" applyFill="1" applyBorder="1" applyAlignment="1">
      <alignment horizontal="center" vertical="center"/>
    </xf>
    <xf numFmtId="180" fontId="4" fillId="0" borderId="8" xfId="1" applyNumberFormat="1" applyFont="1" applyFill="1" applyBorder="1" applyAlignment="1">
      <alignment horizontal="center" vertical="center"/>
    </xf>
    <xf numFmtId="180" fontId="4" fillId="0" borderId="3" xfId="0" applyNumberFormat="1" applyFont="1" applyBorder="1" applyAlignment="1">
      <alignment horizontal="left" vertical="center" shrinkToFit="1"/>
    </xf>
    <xf numFmtId="180" fontId="4" fillId="0" borderId="4" xfId="0" applyNumberFormat="1" applyFont="1" applyBorder="1" applyAlignment="1">
      <alignment horizontal="left" vertical="center" shrinkToFit="1"/>
    </xf>
    <xf numFmtId="180" fontId="4" fillId="0" borderId="8" xfId="0" applyNumberFormat="1" applyFont="1" applyBorder="1" applyAlignment="1">
      <alignment horizontal="left" vertical="center" shrinkToFit="1"/>
    </xf>
    <xf numFmtId="188" fontId="7" fillId="0" borderId="22" xfId="0" applyNumberFormat="1" applyFont="1" applyBorder="1" applyAlignment="1">
      <alignment horizontal="center" vertical="center" shrinkToFit="1"/>
    </xf>
    <xf numFmtId="188" fontId="7" fillId="0" borderId="23" xfId="0" applyNumberFormat="1" applyFont="1" applyBorder="1" applyAlignment="1">
      <alignment horizontal="center"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5" xfId="0" applyFont="1" applyBorder="1" applyAlignment="1">
      <alignment horizontal="left" vertical="center" shrinkToFit="1"/>
    </xf>
    <xf numFmtId="183" fontId="4" fillId="0" borderId="22" xfId="1" applyNumberFormat="1" applyFont="1" applyFill="1" applyBorder="1" applyAlignment="1">
      <alignment vertical="center"/>
    </xf>
    <xf numFmtId="183" fontId="4" fillId="0" borderId="23" xfId="1" applyNumberFormat="1" applyFont="1" applyFill="1" applyBorder="1" applyAlignment="1">
      <alignment vertical="center"/>
    </xf>
    <xf numFmtId="0" fontId="4" fillId="0" borderId="22" xfId="1" applyNumberFormat="1" applyFont="1" applyFill="1" applyBorder="1" applyAlignment="1">
      <alignment horizontal="center" vertical="center"/>
    </xf>
    <xf numFmtId="0" fontId="4" fillId="0" borderId="25" xfId="1" applyNumberFormat="1" applyFont="1" applyFill="1" applyBorder="1" applyAlignment="1">
      <alignment horizontal="center" vertical="center"/>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7"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5" xfId="0" applyFont="1" applyBorder="1" applyAlignment="1">
      <alignment horizontal="left" vertical="center" shrinkToFit="1"/>
    </xf>
    <xf numFmtId="56" fontId="7" fillId="0" borderId="9" xfId="0" applyNumberFormat="1" applyFont="1" applyBorder="1" applyAlignment="1">
      <alignment horizontal="center" vertical="center"/>
    </xf>
    <xf numFmtId="0" fontId="7" fillId="0" borderId="10" xfId="0" applyFont="1" applyBorder="1" applyAlignment="1">
      <alignment horizontal="center" vertical="center"/>
    </xf>
    <xf numFmtId="56" fontId="7" fillId="0" borderId="33" xfId="0" applyNumberFormat="1" applyFont="1" applyBorder="1" applyAlignment="1">
      <alignment horizontal="center" vertical="center"/>
    </xf>
    <xf numFmtId="56" fontId="7" fillId="0" borderId="34" xfId="0" applyNumberFormat="1" applyFont="1" applyBorder="1" applyAlignment="1">
      <alignment horizontal="center" vertical="center"/>
    </xf>
    <xf numFmtId="56" fontId="7" fillId="0" borderId="30" xfId="0" applyNumberFormat="1" applyFont="1" applyBorder="1" applyAlignment="1">
      <alignment horizontal="center" vertical="center"/>
    </xf>
    <xf numFmtId="56" fontId="4" fillId="0" borderId="9" xfId="0" applyNumberFormat="1" applyFont="1" applyBorder="1" applyAlignment="1">
      <alignment horizontal="right" vertical="center"/>
    </xf>
    <xf numFmtId="0" fontId="4" fillId="0" borderId="10" xfId="0" applyFont="1" applyBorder="1" applyAlignment="1">
      <alignment horizontal="right" vertical="center"/>
    </xf>
    <xf numFmtId="56" fontId="4" fillId="0" borderId="9" xfId="0" applyNumberFormat="1" applyFont="1" applyBorder="1" applyAlignment="1">
      <alignment horizontal="center" vertical="center"/>
    </xf>
    <xf numFmtId="0" fontId="4" fillId="0" borderId="11" xfId="0" applyFont="1" applyBorder="1" applyAlignment="1">
      <alignment horizontal="center" vertical="center"/>
    </xf>
    <xf numFmtId="188" fontId="7" fillId="0" borderId="27" xfId="0" applyNumberFormat="1" applyFont="1" applyBorder="1" applyAlignment="1">
      <alignment horizontal="center" vertical="center" shrinkToFit="1"/>
    </xf>
    <xf numFmtId="188" fontId="7" fillId="0" borderId="28" xfId="0" applyNumberFormat="1" applyFont="1" applyBorder="1" applyAlignment="1">
      <alignment horizontal="center" vertical="center" shrinkToFit="1"/>
    </xf>
    <xf numFmtId="188" fontId="7" fillId="0" borderId="29" xfId="0" applyNumberFormat="1" applyFont="1" applyBorder="1" applyAlignment="1">
      <alignment horizontal="center"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xf numFmtId="183" fontId="4" fillId="0" borderId="27" xfId="1" applyNumberFormat="1" applyFont="1" applyFill="1" applyBorder="1" applyAlignment="1">
      <alignment vertical="center"/>
    </xf>
    <xf numFmtId="183" fontId="4" fillId="0" borderId="28" xfId="1" applyNumberFormat="1" applyFont="1" applyFill="1" applyBorder="1" applyAlignment="1">
      <alignment vertical="center"/>
    </xf>
    <xf numFmtId="0" fontId="4" fillId="0" borderId="27" xfId="1" applyNumberFormat="1" applyFont="1" applyFill="1" applyBorder="1" applyAlignment="1">
      <alignment horizontal="center" vertical="center"/>
    </xf>
    <xf numFmtId="0" fontId="4" fillId="0" borderId="29" xfId="1" applyNumberFormat="1" applyFont="1" applyFill="1" applyBorder="1" applyAlignment="1">
      <alignment horizontal="center" vertical="center"/>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40" fontId="4" fillId="0" borderId="3" xfId="1" applyNumberFormat="1" applyFont="1" applyFill="1" applyBorder="1" applyAlignment="1">
      <alignment vertical="center" shrinkToFit="1"/>
    </xf>
    <xf numFmtId="40" fontId="4" fillId="0" borderId="4" xfId="1" applyNumberFormat="1" applyFont="1" applyFill="1" applyBorder="1" applyAlignment="1">
      <alignment vertical="center" shrinkToFit="1"/>
    </xf>
    <xf numFmtId="40" fontId="4" fillId="0" borderId="8" xfId="1" applyNumberFormat="1" applyFont="1" applyFill="1" applyBorder="1" applyAlignment="1">
      <alignment vertical="center" shrinkToFit="1"/>
    </xf>
    <xf numFmtId="40" fontId="4" fillId="0" borderId="22" xfId="1" applyNumberFormat="1" applyFont="1" applyFill="1" applyBorder="1" applyAlignment="1">
      <alignment vertical="center" shrinkToFit="1"/>
    </xf>
    <xf numFmtId="40" fontId="4" fillId="0" borderId="23" xfId="1" applyNumberFormat="1" applyFont="1" applyFill="1" applyBorder="1" applyAlignment="1">
      <alignment vertical="center" shrinkToFit="1"/>
    </xf>
    <xf numFmtId="40" fontId="4" fillId="0" borderId="25" xfId="1" applyNumberFormat="1" applyFont="1" applyFill="1" applyBorder="1" applyAlignment="1">
      <alignment vertical="center" shrinkToFit="1"/>
    </xf>
    <xf numFmtId="40" fontId="4" fillId="0" borderId="27" xfId="1" applyNumberFormat="1" applyFont="1" applyFill="1" applyBorder="1" applyAlignment="1">
      <alignment vertical="center" shrinkToFit="1"/>
    </xf>
    <xf numFmtId="40" fontId="4" fillId="0" borderId="28" xfId="1" applyNumberFormat="1" applyFont="1" applyFill="1" applyBorder="1" applyAlignment="1">
      <alignment vertical="center" shrinkToFit="1"/>
    </xf>
    <xf numFmtId="40" fontId="4" fillId="0" borderId="29" xfId="1" applyNumberFormat="1" applyFont="1" applyFill="1" applyBorder="1" applyAlignment="1">
      <alignment vertical="center" shrinkToFit="1"/>
    </xf>
    <xf numFmtId="56" fontId="4" fillId="0" borderId="9" xfId="0" applyNumberFormat="1" applyFont="1" applyBorder="1" applyAlignment="1">
      <alignment horizontal="right" vertical="center" shrinkToFit="1"/>
    </xf>
    <xf numFmtId="0" fontId="6" fillId="0" borderId="15" xfId="0" applyFont="1" applyBorder="1" applyAlignment="1">
      <alignment horizontal="left" vertical="center"/>
    </xf>
    <xf numFmtId="0" fontId="6" fillId="0" borderId="0" xfId="0" applyFont="1" applyAlignment="1">
      <alignment horizontal="left" vertical="center"/>
    </xf>
    <xf numFmtId="198" fontId="4" fillId="0" borderId="9" xfId="0" applyNumberFormat="1" applyFont="1" applyBorder="1" applyAlignment="1">
      <alignment horizontal="center" vertical="center"/>
    </xf>
    <xf numFmtId="198" fontId="4" fillId="0" borderId="10" xfId="0" applyNumberFormat="1" applyFont="1" applyBorder="1" applyAlignment="1">
      <alignment horizontal="center" vertical="center"/>
    </xf>
    <xf numFmtId="0" fontId="6" fillId="4" borderId="0" xfId="0" applyFont="1" applyFill="1" applyAlignment="1">
      <alignment horizontal="center" vertical="center"/>
    </xf>
    <xf numFmtId="0" fontId="4" fillId="3" borderId="62"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63" xfId="0" applyFont="1" applyFill="1" applyBorder="1" applyAlignment="1">
      <alignment horizontal="center" vertical="center"/>
    </xf>
    <xf numFmtId="0" fontId="3" fillId="0" borderId="59"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61" xfId="0" applyFont="1" applyBorder="1" applyAlignment="1">
      <alignment horizontal="left" vertical="center" shrinkToFit="1"/>
    </xf>
    <xf numFmtId="0" fontId="49" fillId="7" borderId="14" xfId="0" applyFont="1" applyFill="1" applyBorder="1" applyAlignment="1">
      <alignment horizontal="center" vertical="center"/>
    </xf>
    <xf numFmtId="0" fontId="49" fillId="7" borderId="15" xfId="0" applyFont="1" applyFill="1" applyBorder="1" applyAlignment="1">
      <alignment horizontal="center" vertical="center"/>
    </xf>
    <xf numFmtId="0" fontId="49" fillId="7" borderId="17" xfId="0" applyFont="1" applyFill="1" applyBorder="1" applyAlignment="1">
      <alignment horizontal="center" vertical="center"/>
    </xf>
    <xf numFmtId="0" fontId="50" fillId="12" borderId="5" xfId="0" applyFont="1" applyFill="1" applyBorder="1" applyAlignment="1">
      <alignment horizontal="center" vertical="center"/>
    </xf>
    <xf numFmtId="0" fontId="52" fillId="12" borderId="1" xfId="0" applyFont="1" applyFill="1" applyBorder="1" applyAlignment="1">
      <alignment horizontal="center" vertical="center"/>
    </xf>
    <xf numFmtId="0" fontId="52" fillId="12" borderId="2" xfId="0" applyFont="1" applyFill="1" applyBorder="1" applyAlignment="1">
      <alignment horizontal="center" vertical="center"/>
    </xf>
    <xf numFmtId="0" fontId="52" fillId="12" borderId="26" xfId="0" applyFont="1" applyFill="1" applyBorder="1" applyAlignment="1">
      <alignment horizontal="center" vertical="center"/>
    </xf>
    <xf numFmtId="0" fontId="43" fillId="4" borderId="0" xfId="0" applyFont="1" applyFill="1" applyAlignment="1">
      <alignment horizontal="center" vertical="center"/>
    </xf>
    <xf numFmtId="177" fontId="24" fillId="4" borderId="12" xfId="0" applyNumberFormat="1" applyFont="1" applyFill="1" applyBorder="1" applyAlignment="1">
      <alignment horizontal="right" vertical="center"/>
    </xf>
    <xf numFmtId="177" fontId="24" fillId="4" borderId="13" xfId="0" applyNumberFormat="1" applyFont="1" applyFill="1" applyBorder="1" applyAlignment="1">
      <alignment horizontal="right" vertical="center"/>
    </xf>
    <xf numFmtId="177" fontId="24" fillId="4" borderId="16" xfId="0" applyNumberFormat="1" applyFont="1" applyFill="1" applyBorder="1" applyAlignment="1">
      <alignment horizontal="right" vertical="center"/>
    </xf>
    <xf numFmtId="177" fontId="24" fillId="4" borderId="12" xfId="0" applyNumberFormat="1" applyFont="1" applyFill="1" applyBorder="1" applyAlignment="1">
      <alignment horizontal="right" vertical="center" shrinkToFit="1"/>
    </xf>
    <xf numFmtId="177" fontId="24" fillId="4" borderId="13" xfId="0" applyNumberFormat="1" applyFont="1" applyFill="1" applyBorder="1" applyAlignment="1">
      <alignment horizontal="right" vertical="center" shrinkToFit="1"/>
    </xf>
    <xf numFmtId="177" fontId="24" fillId="4" borderId="16" xfId="0" applyNumberFormat="1" applyFont="1" applyFill="1" applyBorder="1" applyAlignment="1">
      <alignment horizontal="right" vertical="center" shrinkToFit="1"/>
    </xf>
    <xf numFmtId="177" fontId="9" fillId="4" borderId="12" xfId="0" applyNumberFormat="1" applyFont="1" applyFill="1" applyBorder="1" applyAlignment="1">
      <alignment horizontal="right" vertical="center"/>
    </xf>
    <xf numFmtId="177" fontId="9" fillId="4" borderId="13" xfId="0" applyNumberFormat="1" applyFont="1" applyFill="1" applyBorder="1" applyAlignment="1">
      <alignment horizontal="right" vertical="center"/>
    </xf>
    <xf numFmtId="177" fontId="9" fillId="4" borderId="16" xfId="0" applyNumberFormat="1" applyFont="1" applyFill="1" applyBorder="1" applyAlignment="1">
      <alignment horizontal="right" vertical="center"/>
    </xf>
    <xf numFmtId="0" fontId="53" fillId="4" borderId="19" xfId="0" applyFont="1" applyFill="1" applyBorder="1" applyAlignment="1">
      <alignment horizontal="center" vertical="center"/>
    </xf>
    <xf numFmtId="0" fontId="53" fillId="4" borderId="20" xfId="0" applyFont="1" applyFill="1" applyBorder="1" applyAlignment="1">
      <alignment horizontal="center" vertical="center"/>
    </xf>
    <xf numFmtId="0" fontId="53" fillId="4" borderId="21" xfId="0" applyFont="1" applyFill="1" applyBorder="1" applyAlignment="1">
      <alignment horizontal="center" vertical="center"/>
    </xf>
    <xf numFmtId="182" fontId="4" fillId="0" borderId="19" xfId="0" applyNumberFormat="1" applyFont="1" applyBorder="1" applyAlignment="1">
      <alignment horizontal="left" vertical="center"/>
    </xf>
    <xf numFmtId="182" fontId="4" fillId="0" borderId="20" xfId="0" applyNumberFormat="1" applyFont="1" applyBorder="1" applyAlignment="1">
      <alignment horizontal="left" vertical="center"/>
    </xf>
    <xf numFmtId="197" fontId="4" fillId="0" borderId="12" xfId="0" applyNumberFormat="1" applyFont="1" applyBorder="1" applyAlignment="1">
      <alignment horizontal="center" vertical="center"/>
    </xf>
    <xf numFmtId="197" fontId="4" fillId="0" borderId="13" xfId="0" applyNumberFormat="1" applyFont="1" applyBorder="1" applyAlignment="1">
      <alignment horizontal="center" vertical="center"/>
    </xf>
    <xf numFmtId="197" fontId="4" fillId="0" borderId="16" xfId="0" applyNumberFormat="1" applyFont="1" applyBorder="1" applyAlignment="1">
      <alignment horizontal="center" vertical="center"/>
    </xf>
    <xf numFmtId="0" fontId="3" fillId="0" borderId="16" xfId="0" applyFont="1" applyBorder="1" applyAlignment="1">
      <alignment horizontal="left" vertical="center" shrinkToFit="1"/>
    </xf>
    <xf numFmtId="0" fontId="49" fillId="7" borderId="19" xfId="0" applyFont="1" applyFill="1" applyBorder="1" applyAlignment="1">
      <alignment horizontal="center" vertical="center"/>
    </xf>
    <xf numFmtId="0" fontId="49" fillId="7" borderId="20" xfId="0" applyFont="1" applyFill="1" applyBorder="1" applyAlignment="1">
      <alignment horizontal="center" vertical="center"/>
    </xf>
    <xf numFmtId="0" fontId="49" fillId="7" borderId="21" xfId="0" applyFont="1" applyFill="1" applyBorder="1" applyAlignment="1">
      <alignment horizontal="center" vertical="center"/>
    </xf>
    <xf numFmtId="38" fontId="6" fillId="4" borderId="27" xfId="1" applyFont="1" applyFill="1" applyBorder="1" applyAlignment="1">
      <alignment horizontal="right" vertical="center"/>
    </xf>
    <xf numFmtId="38" fontId="6" fillId="4" borderId="28" xfId="1" applyFont="1" applyFill="1" applyBorder="1" applyAlignment="1">
      <alignment horizontal="right" vertical="center"/>
    </xf>
    <xf numFmtId="38" fontId="6" fillId="4" borderId="29" xfId="1" applyFont="1" applyFill="1" applyBorder="1" applyAlignment="1">
      <alignment horizontal="right" vertical="center"/>
    </xf>
    <xf numFmtId="189" fontId="15" fillId="0" borderId="19" xfId="0" applyNumberFormat="1" applyFont="1" applyBorder="1" applyAlignment="1">
      <alignment horizontal="center" vertical="center"/>
    </xf>
    <xf numFmtId="189" fontId="15" fillId="0" borderId="20" xfId="0" applyNumberFormat="1" applyFont="1" applyBorder="1" applyAlignment="1">
      <alignment horizontal="center" vertical="center"/>
    </xf>
    <xf numFmtId="189" fontId="15" fillId="0" borderId="21"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3" fillId="6" borderId="67" xfId="0" applyFont="1" applyFill="1" applyBorder="1" applyAlignment="1">
      <alignment horizontal="center" vertical="center"/>
    </xf>
    <xf numFmtId="0" fontId="13" fillId="6" borderId="0" xfId="0" applyFont="1" applyFill="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9" fillId="4" borderId="41" xfId="0" applyFont="1" applyFill="1" applyBorder="1" applyAlignment="1">
      <alignment horizontal="center" vertical="center"/>
    </xf>
    <xf numFmtId="0" fontId="9" fillId="4" borderId="42" xfId="0" applyFont="1" applyFill="1" applyBorder="1" applyAlignment="1">
      <alignment horizontal="center" vertical="center"/>
    </xf>
    <xf numFmtId="0" fontId="9" fillId="4" borderId="43" xfId="0" applyFont="1" applyFill="1" applyBorder="1" applyAlignment="1">
      <alignment horizontal="center" vertical="center"/>
    </xf>
    <xf numFmtId="0" fontId="9" fillId="4" borderId="44"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0" fontId="50" fillId="12" borderId="19" xfId="0" applyFont="1" applyFill="1" applyBorder="1" applyAlignment="1">
      <alignment horizontal="center" vertical="center"/>
    </xf>
    <xf numFmtId="0" fontId="50" fillId="12" borderId="20" xfId="0" applyFont="1" applyFill="1" applyBorder="1" applyAlignment="1">
      <alignment horizontal="center" vertical="center"/>
    </xf>
    <xf numFmtId="0" fontId="50" fillId="12" borderId="21" xfId="0" applyFont="1" applyFill="1" applyBorder="1" applyAlignment="1">
      <alignment horizontal="center" vertical="center"/>
    </xf>
    <xf numFmtId="31" fontId="55" fillId="15" borderId="20" xfId="0" applyNumberFormat="1" applyFont="1" applyFill="1" applyBorder="1" applyAlignment="1">
      <alignment horizontal="center" vertical="center" shrinkToFit="1"/>
    </xf>
    <xf numFmtId="31" fontId="55" fillId="15" borderId="20" xfId="0" applyNumberFormat="1" applyFont="1" applyFill="1" applyBorder="1" applyAlignment="1">
      <alignment horizontal="center" vertical="center"/>
    </xf>
    <xf numFmtId="31" fontId="55" fillId="15" borderId="21" xfId="0" applyNumberFormat="1" applyFont="1" applyFill="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20" fillId="6" borderId="19" xfId="0" applyFont="1" applyFill="1" applyBorder="1" applyAlignment="1">
      <alignment horizontal="center" vertical="center" shrinkToFit="1"/>
    </xf>
    <xf numFmtId="0" fontId="20" fillId="6" borderId="20" xfId="0" applyFont="1" applyFill="1" applyBorder="1" applyAlignment="1">
      <alignment horizontal="center" vertical="center" shrinkToFit="1"/>
    </xf>
    <xf numFmtId="0" fontId="20" fillId="6" borderId="21" xfId="0" applyFont="1" applyFill="1" applyBorder="1" applyAlignment="1">
      <alignment horizontal="center" vertical="center" shrinkToFit="1"/>
    </xf>
    <xf numFmtId="31" fontId="10" fillId="0" borderId="20" xfId="0" applyNumberFormat="1" applyFont="1" applyBorder="1" applyAlignment="1">
      <alignment horizontal="center" vertical="center" shrinkToFit="1"/>
    </xf>
    <xf numFmtId="38" fontId="21" fillId="0" borderId="12" xfId="1" applyFont="1" applyFill="1" applyBorder="1">
      <alignment vertical="center"/>
    </xf>
    <xf numFmtId="38" fontId="21" fillId="0" borderId="13" xfId="1" applyFont="1" applyFill="1" applyBorder="1">
      <alignment vertical="center"/>
    </xf>
    <xf numFmtId="38" fontId="21" fillId="0" borderId="16" xfId="1" applyFont="1" applyFill="1" applyBorder="1">
      <alignment vertical="center"/>
    </xf>
    <xf numFmtId="0" fontId="63" fillId="0" borderId="19" xfId="0" applyFont="1" applyBorder="1">
      <alignment vertical="center"/>
    </xf>
    <xf numFmtId="0" fontId="63" fillId="0" borderId="20" xfId="0" applyFont="1" applyBorder="1">
      <alignment vertical="center"/>
    </xf>
    <xf numFmtId="0" fontId="63" fillId="0" borderId="21" xfId="0" applyFont="1" applyBorder="1">
      <alignment vertical="center"/>
    </xf>
    <xf numFmtId="0" fontId="63" fillId="0" borderId="19" xfId="0" applyFont="1" applyBorder="1" applyAlignment="1">
      <alignment horizontal="center" vertical="center"/>
    </xf>
    <xf numFmtId="0" fontId="63" fillId="0" borderId="20" xfId="0" applyFont="1" applyBorder="1" applyAlignment="1">
      <alignment horizontal="center" vertical="center"/>
    </xf>
    <xf numFmtId="0" fontId="63" fillId="0" borderId="21" xfId="0" applyFont="1" applyBorder="1" applyAlignment="1">
      <alignment horizontal="center" vertical="center"/>
    </xf>
    <xf numFmtId="58" fontId="7" fillId="6" borderId="12" xfId="0" applyNumberFormat="1" applyFont="1" applyFill="1" applyBorder="1" applyAlignment="1">
      <alignment horizontal="center" vertical="center"/>
    </xf>
    <xf numFmtId="58" fontId="7" fillId="6" borderId="13" xfId="0" applyNumberFormat="1" applyFont="1" applyFill="1" applyBorder="1" applyAlignment="1">
      <alignment horizontal="center" vertical="center"/>
    </xf>
    <xf numFmtId="58" fontId="7" fillId="6" borderId="16" xfId="0" applyNumberFormat="1" applyFont="1" applyFill="1" applyBorder="1" applyAlignment="1">
      <alignment horizontal="center" vertical="center"/>
    </xf>
    <xf numFmtId="198" fontId="3" fillId="0" borderId="12" xfId="0" applyNumberFormat="1" applyFont="1" applyBorder="1" applyAlignment="1">
      <alignment horizontal="center" vertical="center"/>
    </xf>
    <xf numFmtId="198" fontId="3" fillId="0" borderId="13" xfId="0" applyNumberFormat="1" applyFont="1" applyBorder="1" applyAlignment="1">
      <alignment horizontal="center" vertical="center"/>
    </xf>
    <xf numFmtId="198" fontId="3" fillId="0" borderId="16" xfId="0" applyNumberFormat="1" applyFont="1" applyBorder="1" applyAlignment="1">
      <alignment horizontal="center" vertical="center"/>
    </xf>
    <xf numFmtId="0" fontId="4" fillId="6" borderId="12" xfId="0" applyFont="1" applyFill="1" applyBorder="1" applyAlignment="1">
      <alignment horizontal="center" vertical="center"/>
    </xf>
    <xf numFmtId="0" fontId="4" fillId="6" borderId="13" xfId="0" applyFont="1" applyFill="1" applyBorder="1" applyAlignment="1">
      <alignment horizontal="center"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6" xfId="0" applyFont="1" applyBorder="1" applyAlignment="1">
      <alignment horizontal="left" vertical="center" shrinkToFit="1"/>
    </xf>
    <xf numFmtId="188" fontId="7" fillId="0" borderId="22" xfId="0" applyNumberFormat="1" applyFont="1" applyBorder="1" applyAlignment="1">
      <alignment horizontal="center" shrinkToFit="1"/>
    </xf>
    <xf numFmtId="188" fontId="7" fillId="0" borderId="23" xfId="0" applyNumberFormat="1" applyFont="1" applyBorder="1" applyAlignment="1">
      <alignment horizontal="center" shrinkToFit="1"/>
    </xf>
    <xf numFmtId="0" fontId="7" fillId="0" borderId="31" xfId="0" applyFont="1" applyBorder="1" applyAlignment="1">
      <alignment horizontal="left" shrinkToFit="1"/>
    </xf>
    <xf numFmtId="0" fontId="7" fillId="0" borderId="32" xfId="0" applyFont="1" applyBorder="1" applyAlignment="1">
      <alignment horizontal="left" shrinkToFit="1"/>
    </xf>
    <xf numFmtId="0" fontId="7" fillId="0" borderId="7" xfId="0" applyFont="1" applyBorder="1" applyAlignment="1">
      <alignment horizontal="left" shrinkToFit="1"/>
    </xf>
    <xf numFmtId="0" fontId="7" fillId="0" borderId="22" xfId="1" applyNumberFormat="1" applyFont="1" applyFill="1" applyBorder="1" applyAlignment="1">
      <alignment horizontal="center"/>
    </xf>
    <xf numFmtId="0" fontId="7" fillId="0" borderId="25" xfId="1" applyNumberFormat="1" applyFont="1" applyFill="1" applyBorder="1" applyAlignment="1">
      <alignment horizontal="center"/>
    </xf>
    <xf numFmtId="176" fontId="7" fillId="0" borderId="22" xfId="0" applyNumberFormat="1" applyFont="1" applyBorder="1" applyAlignment="1">
      <alignment horizontal="right" shrinkToFit="1"/>
    </xf>
    <xf numFmtId="176" fontId="7" fillId="0" borderId="25" xfId="0" applyNumberFormat="1" applyFont="1" applyBorder="1" applyAlignment="1">
      <alignment horizontal="right" shrinkToFit="1"/>
    </xf>
    <xf numFmtId="177" fontId="7" fillId="5" borderId="22" xfId="1" applyNumberFormat="1" applyFont="1" applyFill="1" applyBorder="1" applyAlignment="1">
      <alignment horizontal="right"/>
    </xf>
    <xf numFmtId="177" fontId="7" fillId="5" borderId="23" xfId="1" applyNumberFormat="1" applyFont="1" applyFill="1" applyBorder="1" applyAlignment="1">
      <alignment horizontal="right"/>
    </xf>
    <xf numFmtId="177" fontId="7" fillId="5" borderId="25" xfId="1" applyNumberFormat="1" applyFont="1" applyFill="1" applyBorder="1" applyAlignment="1">
      <alignment horizontal="right"/>
    </xf>
    <xf numFmtId="0" fontId="7" fillId="0" borderId="22" xfId="0" applyFont="1" applyBorder="1" applyAlignment="1">
      <alignment horizontal="left" shrinkToFit="1"/>
    </xf>
    <xf numFmtId="0" fontId="7" fillId="0" borderId="23" xfId="0" applyFont="1" applyBorder="1" applyAlignment="1">
      <alignment horizontal="left" shrinkToFit="1"/>
    </xf>
    <xf numFmtId="188" fontId="7" fillId="0" borderId="3" xfId="0" applyNumberFormat="1" applyFont="1" applyBorder="1" applyAlignment="1">
      <alignment horizontal="center" shrinkToFit="1"/>
    </xf>
    <xf numFmtId="188" fontId="7" fillId="0" borderId="4" xfId="0" applyNumberFormat="1" applyFont="1" applyBorder="1" applyAlignment="1">
      <alignment horizontal="center" shrinkToFit="1"/>
    </xf>
    <xf numFmtId="180" fontId="7" fillId="0" borderId="3" xfId="0" applyNumberFormat="1" applyFont="1" applyBorder="1" applyAlignment="1">
      <alignment horizontal="left" shrinkToFit="1"/>
    </xf>
    <xf numFmtId="180" fontId="7" fillId="0" borderId="4" xfId="0" applyNumberFormat="1" applyFont="1" applyBorder="1" applyAlignment="1">
      <alignment horizontal="left" shrinkToFit="1"/>
    </xf>
    <xf numFmtId="180" fontId="7" fillId="0" borderId="8" xfId="0" applyNumberFormat="1" applyFont="1" applyBorder="1" applyAlignment="1">
      <alignment horizontal="left" shrinkToFit="1"/>
    </xf>
    <xf numFmtId="180" fontId="7" fillId="0" borderId="3" xfId="1" applyNumberFormat="1" applyFont="1" applyFill="1" applyBorder="1" applyAlignment="1">
      <alignment horizontal="center"/>
    </xf>
    <xf numFmtId="180" fontId="7" fillId="0" borderId="8" xfId="1" applyNumberFormat="1" applyFont="1" applyFill="1" applyBorder="1" applyAlignment="1">
      <alignment horizontal="center"/>
    </xf>
    <xf numFmtId="176" fontId="7" fillId="0" borderId="14" xfId="0" applyNumberFormat="1" applyFont="1" applyBorder="1" applyAlignment="1">
      <alignment horizontal="right" shrinkToFit="1"/>
    </xf>
    <xf numFmtId="176" fontId="7" fillId="0" borderId="17" xfId="0" applyNumberFormat="1" applyFont="1" applyBorder="1" applyAlignment="1">
      <alignment horizontal="right" shrinkToFit="1"/>
    </xf>
    <xf numFmtId="177" fontId="7" fillId="5" borderId="3" xfId="1" applyNumberFormat="1" applyFont="1" applyFill="1" applyBorder="1" applyAlignment="1">
      <alignment horizontal="right"/>
    </xf>
    <xf numFmtId="177" fontId="7" fillId="5" borderId="4" xfId="1" applyNumberFormat="1" applyFont="1" applyFill="1" applyBorder="1" applyAlignment="1">
      <alignment horizontal="right"/>
    </xf>
    <xf numFmtId="177" fontId="7" fillId="5" borderId="8" xfId="1" applyNumberFormat="1" applyFont="1" applyFill="1" applyBorder="1" applyAlignment="1">
      <alignment horizontal="right"/>
    </xf>
    <xf numFmtId="177" fontId="7" fillId="0" borderId="22" xfId="1" applyNumberFormat="1" applyFont="1" applyBorder="1" applyAlignment="1">
      <alignment horizontal="right" shrinkToFit="1"/>
    </xf>
    <xf numFmtId="177" fontId="7" fillId="0" borderId="69" xfId="1" applyNumberFormat="1" applyFont="1" applyBorder="1" applyAlignment="1">
      <alignment horizontal="right" shrinkToFit="1"/>
    </xf>
    <xf numFmtId="177" fontId="7" fillId="0" borderId="3" xfId="1" applyNumberFormat="1" applyFont="1" applyFill="1" applyBorder="1" applyAlignment="1">
      <alignment shrinkToFit="1"/>
    </xf>
    <xf numFmtId="177" fontId="7" fillId="0" borderId="4" xfId="1" applyNumberFormat="1" applyFont="1" applyFill="1" applyBorder="1" applyAlignment="1">
      <alignment shrinkToFit="1"/>
    </xf>
    <xf numFmtId="177" fontId="7" fillId="0" borderId="68" xfId="1" applyNumberFormat="1" applyFont="1" applyFill="1" applyBorder="1" applyAlignment="1">
      <alignment shrinkToFit="1"/>
    </xf>
    <xf numFmtId="177" fontId="7" fillId="0" borderId="22" xfId="1" applyNumberFormat="1" applyFont="1" applyFill="1" applyBorder="1" applyAlignment="1">
      <alignment horizontal="right" shrinkToFit="1"/>
    </xf>
    <xf numFmtId="177" fontId="7" fillId="0" borderId="23" xfId="1" applyNumberFormat="1" applyFont="1" applyFill="1" applyBorder="1" applyAlignment="1">
      <alignment horizontal="right" shrinkToFit="1"/>
    </xf>
    <xf numFmtId="177" fontId="7" fillId="0" borderId="69" xfId="1" applyNumberFormat="1" applyFont="1" applyFill="1" applyBorder="1" applyAlignment="1">
      <alignment horizontal="right" shrinkToFit="1"/>
    </xf>
    <xf numFmtId="177" fontId="7" fillId="0" borderId="3" xfId="1" applyNumberFormat="1" applyFont="1" applyBorder="1" applyAlignment="1">
      <alignment shrinkToFit="1"/>
    </xf>
    <xf numFmtId="177" fontId="7" fillId="0" borderId="68" xfId="1" applyNumberFormat="1" applyFont="1" applyBorder="1" applyAlignment="1">
      <alignment shrinkToFit="1"/>
    </xf>
    <xf numFmtId="0" fontId="7" fillId="0" borderId="25" xfId="0" applyFont="1" applyBorder="1" applyAlignment="1">
      <alignment horizontal="left" shrinkToFit="1"/>
    </xf>
    <xf numFmtId="177" fontId="7" fillId="5" borderId="27" xfId="1" applyNumberFormat="1" applyFont="1" applyFill="1" applyBorder="1" applyAlignment="1">
      <alignment horizontal="right"/>
    </xf>
    <xf numFmtId="177" fontId="7" fillId="5" borderId="28" xfId="1" applyNumberFormat="1" applyFont="1" applyFill="1" applyBorder="1" applyAlignment="1">
      <alignment horizontal="right"/>
    </xf>
    <xf numFmtId="177" fontId="7" fillId="5" borderId="29" xfId="1" applyNumberFormat="1" applyFont="1" applyFill="1" applyBorder="1" applyAlignment="1">
      <alignment horizontal="right"/>
    </xf>
    <xf numFmtId="56" fontId="20" fillId="0" borderId="9" xfId="0" applyNumberFormat="1" applyFont="1" applyBorder="1" applyAlignment="1">
      <alignment horizontal="right" shrinkToFit="1"/>
    </xf>
    <xf numFmtId="0" fontId="20" fillId="0" borderId="10" xfId="0" applyFont="1" applyBorder="1" applyAlignment="1">
      <alignment horizontal="right" shrinkToFit="1"/>
    </xf>
    <xf numFmtId="0" fontId="20" fillId="0" borderId="11" xfId="0" applyFont="1" applyBorder="1" applyAlignment="1">
      <alignment horizontal="right" shrinkToFit="1"/>
    </xf>
    <xf numFmtId="176" fontId="20" fillId="0" borderId="9" xfId="0" applyNumberFormat="1" applyFont="1" applyBorder="1" applyAlignment="1">
      <alignment horizontal="right" shrinkToFit="1"/>
    </xf>
    <xf numFmtId="176" fontId="20" fillId="0" borderId="11" xfId="0" applyNumberFormat="1" applyFont="1" applyBorder="1" applyAlignment="1">
      <alignment horizontal="right" shrinkToFit="1"/>
    </xf>
    <xf numFmtId="38" fontId="20" fillId="5" borderId="9" xfId="1" applyFont="1" applyFill="1" applyBorder="1" applyAlignment="1">
      <alignment horizontal="right"/>
    </xf>
    <xf numFmtId="38" fontId="20" fillId="5" borderId="10" xfId="1" applyFont="1" applyFill="1" applyBorder="1" applyAlignment="1">
      <alignment horizontal="right"/>
    </xf>
    <xf numFmtId="38" fontId="20" fillId="5" borderId="11" xfId="1" applyFont="1" applyFill="1" applyBorder="1" applyAlignment="1">
      <alignment horizontal="right"/>
    </xf>
    <xf numFmtId="188" fontId="7" fillId="0" borderId="27" xfId="0" applyNumberFormat="1" applyFont="1" applyBorder="1" applyAlignment="1">
      <alignment horizontal="center" shrinkToFit="1"/>
    </xf>
    <xf numFmtId="188" fontId="7" fillId="0" borderId="28" xfId="0" applyNumberFormat="1" applyFont="1" applyBorder="1" applyAlignment="1">
      <alignment horizontal="center" shrinkToFit="1"/>
    </xf>
    <xf numFmtId="0" fontId="7" fillId="0" borderId="27" xfId="0" applyFont="1" applyBorder="1" applyAlignment="1">
      <alignment horizontal="left" shrinkToFit="1"/>
    </xf>
    <xf numFmtId="0" fontId="7" fillId="0" borderId="28" xfId="0" applyFont="1" applyBorder="1" applyAlignment="1">
      <alignment horizontal="left" shrinkToFit="1"/>
    </xf>
    <xf numFmtId="0" fontId="7" fillId="0" borderId="29" xfId="0" applyFont="1" applyBorder="1" applyAlignment="1">
      <alignment horizontal="left" shrinkToFit="1"/>
    </xf>
    <xf numFmtId="0" fontId="7" fillId="0" borderId="27" xfId="1" applyNumberFormat="1" applyFont="1" applyFill="1" applyBorder="1" applyAlignment="1">
      <alignment horizontal="center"/>
    </xf>
    <xf numFmtId="0" fontId="7" fillId="0" borderId="29" xfId="1" applyNumberFormat="1" applyFont="1" applyFill="1" applyBorder="1" applyAlignment="1">
      <alignment horizontal="center"/>
    </xf>
    <xf numFmtId="176" fontId="7" fillId="0" borderId="27" xfId="0" applyNumberFormat="1" applyFont="1" applyBorder="1" applyAlignment="1">
      <alignment horizontal="right" shrinkToFit="1"/>
    </xf>
    <xf numFmtId="176" fontId="7" fillId="0" borderId="29" xfId="0" applyNumberFormat="1" applyFont="1" applyBorder="1" applyAlignment="1">
      <alignment horizontal="right" shrinkToFit="1"/>
    </xf>
    <xf numFmtId="177" fontId="7" fillId="0" borderId="27" xfId="1" applyNumberFormat="1" applyFont="1" applyBorder="1" applyAlignment="1">
      <alignment horizontal="right" shrinkToFit="1"/>
    </xf>
    <xf numFmtId="177" fontId="7" fillId="0" borderId="70" xfId="1" applyNumberFormat="1" applyFont="1" applyBorder="1" applyAlignment="1">
      <alignment horizontal="right" shrinkToFit="1"/>
    </xf>
    <xf numFmtId="56" fontId="20" fillId="0" borderId="33" xfId="0" applyNumberFormat="1" applyFont="1" applyBorder="1" applyAlignment="1">
      <alignment horizontal="center"/>
    </xf>
    <xf numFmtId="56" fontId="20" fillId="0" borderId="34" xfId="0" applyNumberFormat="1" applyFont="1" applyBorder="1" applyAlignment="1">
      <alignment horizontal="center"/>
    </xf>
    <xf numFmtId="56" fontId="20" fillId="0" borderId="30" xfId="0" applyNumberFormat="1" applyFont="1" applyBorder="1" applyAlignment="1">
      <alignment horizontal="center"/>
    </xf>
    <xf numFmtId="177" fontId="7" fillId="0" borderId="27" xfId="1" applyNumberFormat="1" applyFont="1" applyFill="1" applyBorder="1" applyAlignment="1">
      <alignment horizontal="right" shrinkToFit="1"/>
    </xf>
    <xf numFmtId="177" fontId="7" fillId="0" borderId="28" xfId="1" applyNumberFormat="1" applyFont="1" applyFill="1" applyBorder="1" applyAlignment="1">
      <alignment horizontal="right" shrinkToFit="1"/>
    </xf>
    <xf numFmtId="177" fontId="7" fillId="0" borderId="70" xfId="1" applyNumberFormat="1" applyFont="1" applyFill="1" applyBorder="1" applyAlignment="1">
      <alignment horizontal="right" shrinkToFit="1"/>
    </xf>
    <xf numFmtId="38" fontId="20" fillId="5" borderId="9" xfId="1" applyFont="1" applyFill="1" applyBorder="1" applyAlignment="1">
      <alignment horizontal="right" shrinkToFit="1"/>
    </xf>
    <xf numFmtId="38" fontId="20" fillId="5" borderId="10" xfId="1" applyFont="1" applyFill="1" applyBorder="1" applyAlignment="1">
      <alignment horizontal="right" shrinkToFit="1"/>
    </xf>
    <xf numFmtId="38" fontId="20" fillId="5" borderId="11" xfId="1" applyFont="1" applyFill="1" applyBorder="1" applyAlignment="1">
      <alignment horizontal="right" shrinkToFit="1"/>
    </xf>
    <xf numFmtId="177" fontId="7" fillId="5" borderId="22" xfId="1" applyNumberFormat="1" applyFont="1" applyFill="1" applyBorder="1" applyAlignment="1">
      <alignment horizontal="right" shrinkToFit="1"/>
    </xf>
    <xf numFmtId="177" fontId="7" fillId="5" borderId="23" xfId="1" applyNumberFormat="1" applyFont="1" applyFill="1" applyBorder="1" applyAlignment="1">
      <alignment horizontal="right" shrinkToFit="1"/>
    </xf>
    <xf numFmtId="177" fontId="7" fillId="5" borderId="25" xfId="1" applyNumberFormat="1" applyFont="1" applyFill="1" applyBorder="1" applyAlignment="1">
      <alignment horizontal="right" shrinkToFit="1"/>
    </xf>
    <xf numFmtId="177" fontId="7" fillId="5" borderId="27" xfId="1" applyNumberFormat="1" applyFont="1" applyFill="1" applyBorder="1" applyAlignment="1">
      <alignment horizontal="right" shrinkToFit="1"/>
    </xf>
    <xf numFmtId="177" fontId="7" fillId="5" borderId="28" xfId="1" applyNumberFormat="1" applyFont="1" applyFill="1" applyBorder="1" applyAlignment="1">
      <alignment horizontal="right" shrinkToFit="1"/>
    </xf>
    <xf numFmtId="177" fontId="7" fillId="5" borderId="29" xfId="1" applyNumberFormat="1" applyFont="1" applyFill="1" applyBorder="1" applyAlignment="1">
      <alignment horizontal="right" shrinkToFit="1"/>
    </xf>
    <xf numFmtId="0" fontId="7" fillId="8" borderId="19" xfId="0" applyFont="1" applyFill="1" applyBorder="1" applyAlignment="1">
      <alignment horizontal="center" vertical="center"/>
    </xf>
    <xf numFmtId="0" fontId="7" fillId="8" borderId="20" xfId="0" applyFont="1" applyFill="1" applyBorder="1" applyAlignment="1">
      <alignment horizontal="center" vertical="center"/>
    </xf>
    <xf numFmtId="0" fontId="7" fillId="8" borderId="21"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13" xfId="0" applyFont="1" applyFill="1" applyBorder="1" applyAlignment="1">
      <alignment horizontal="center" vertical="center"/>
    </xf>
    <xf numFmtId="177" fontId="7" fillId="5" borderId="3" xfId="1" applyNumberFormat="1" applyFont="1" applyFill="1" applyBorder="1" applyAlignment="1">
      <alignment horizontal="right" shrinkToFit="1"/>
    </xf>
    <xf numFmtId="177" fontId="7" fillId="5" borderId="4" xfId="1" applyNumberFormat="1" applyFont="1" applyFill="1" applyBorder="1" applyAlignment="1">
      <alignment horizontal="right" shrinkToFit="1"/>
    </xf>
    <xf numFmtId="177" fontId="7" fillId="5" borderId="8" xfId="1" applyNumberFormat="1" applyFont="1" applyFill="1" applyBorder="1" applyAlignment="1">
      <alignment horizontal="right" shrinkToFit="1"/>
    </xf>
    <xf numFmtId="58" fontId="7" fillId="8" borderId="12" xfId="0" applyNumberFormat="1" applyFont="1" applyFill="1" applyBorder="1" applyAlignment="1">
      <alignment horizontal="center" vertical="center"/>
    </xf>
    <xf numFmtId="58" fontId="7" fillId="8" borderId="13" xfId="0" applyNumberFormat="1" applyFont="1" applyFill="1" applyBorder="1" applyAlignment="1">
      <alignment horizontal="center" vertical="center"/>
    </xf>
    <xf numFmtId="58" fontId="7" fillId="8" borderId="16" xfId="0" applyNumberFormat="1" applyFont="1" applyFill="1" applyBorder="1" applyAlignment="1">
      <alignment horizontal="center" vertical="center"/>
    </xf>
    <xf numFmtId="0" fontId="50" fillId="13" borderId="19" xfId="0" applyFont="1" applyFill="1" applyBorder="1" applyAlignment="1">
      <alignment horizontal="center" vertical="center"/>
    </xf>
    <xf numFmtId="0" fontId="50" fillId="13" borderId="20" xfId="0" applyFont="1" applyFill="1" applyBorder="1" applyAlignment="1">
      <alignment horizontal="center" vertical="center"/>
    </xf>
    <xf numFmtId="0" fontId="50" fillId="13" borderId="21" xfId="0" applyFont="1" applyFill="1" applyBorder="1" applyAlignment="1">
      <alignment horizontal="center" vertical="center"/>
    </xf>
    <xf numFmtId="31" fontId="55" fillId="14" borderId="20" xfId="0" applyNumberFormat="1" applyFont="1" applyFill="1" applyBorder="1" applyAlignment="1">
      <alignment horizontal="center" vertical="center" shrinkToFit="1"/>
    </xf>
    <xf numFmtId="31" fontId="55" fillId="14" borderId="20" xfId="0" applyNumberFormat="1" applyFont="1" applyFill="1" applyBorder="1" applyAlignment="1">
      <alignment horizontal="center" vertical="center"/>
    </xf>
    <xf numFmtId="31" fontId="55" fillId="14" borderId="21" xfId="0" applyNumberFormat="1"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7" fillId="8" borderId="8" xfId="0" applyFont="1" applyFill="1" applyBorder="1" applyAlignment="1">
      <alignment horizontal="center" vertical="center"/>
    </xf>
    <xf numFmtId="0" fontId="45" fillId="0" borderId="15" xfId="0" applyFont="1" applyBorder="1" applyAlignment="1">
      <alignment horizontal="center" vertical="center"/>
    </xf>
    <xf numFmtId="0" fontId="45" fillId="0" borderId="17" xfId="0" applyFont="1" applyBorder="1" applyAlignment="1">
      <alignment horizontal="center"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7" fillId="8" borderId="14" xfId="0" applyFont="1" applyFill="1" applyBorder="1" applyAlignment="1">
      <alignment horizontal="center" vertical="center"/>
    </xf>
    <xf numFmtId="0" fontId="7" fillId="8" borderId="15"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0" xfId="0" applyFont="1" applyFill="1" applyBorder="1" applyAlignment="1">
      <alignment horizontal="center" vertical="center"/>
    </xf>
    <xf numFmtId="0" fontId="20" fillId="8" borderId="19" xfId="0" applyFont="1" applyFill="1" applyBorder="1" applyAlignment="1">
      <alignment horizontal="center" vertical="center" shrinkToFit="1"/>
    </xf>
    <xf numFmtId="0" fontId="20" fillId="8" borderId="20" xfId="0" applyFont="1" applyFill="1" applyBorder="1" applyAlignment="1">
      <alignment horizontal="center" vertical="center" shrinkToFit="1"/>
    </xf>
    <xf numFmtId="0" fontId="20" fillId="8" borderId="21" xfId="0" applyFont="1" applyFill="1" applyBorder="1" applyAlignment="1">
      <alignment horizontal="center" vertical="center" shrinkToFit="1"/>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8" borderId="8" xfId="0" applyFont="1" applyFill="1" applyBorder="1" applyAlignment="1">
      <alignment horizontal="center" vertical="center"/>
    </xf>
    <xf numFmtId="0" fontId="6" fillId="8" borderId="19" xfId="0" applyFont="1" applyFill="1" applyBorder="1" applyAlignment="1">
      <alignment horizontal="center" vertical="center"/>
    </xf>
    <xf numFmtId="0" fontId="6" fillId="8" borderId="20" xfId="0" applyFont="1" applyFill="1" applyBorder="1" applyAlignment="1">
      <alignment horizontal="center" vertical="center"/>
    </xf>
    <xf numFmtId="0" fontId="6" fillId="8" borderId="21" xfId="0" applyFont="1" applyFill="1" applyBorder="1" applyAlignment="1">
      <alignment horizontal="center" vertical="center"/>
    </xf>
    <xf numFmtId="0" fontId="13" fillId="8" borderId="19" xfId="0" applyFont="1" applyFill="1" applyBorder="1" applyAlignment="1">
      <alignment horizontal="center" vertical="center"/>
    </xf>
    <xf numFmtId="0" fontId="13" fillId="8" borderId="20"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15" xfId="0" applyFont="1" applyFill="1" applyBorder="1" applyAlignment="1">
      <alignment horizontal="center" vertical="center"/>
    </xf>
    <xf numFmtId="0" fontId="13" fillId="8" borderId="67" xfId="0" applyFont="1" applyFill="1" applyBorder="1" applyAlignment="1">
      <alignment horizontal="center" vertical="center"/>
    </xf>
    <xf numFmtId="0" fontId="13" fillId="8" borderId="0" xfId="0" applyFont="1" applyFill="1" applyAlignment="1">
      <alignment horizontal="center" vertical="center"/>
    </xf>
    <xf numFmtId="0" fontId="49" fillId="13" borderId="14" xfId="0" applyFont="1" applyFill="1" applyBorder="1" applyAlignment="1">
      <alignment horizontal="center" vertical="center"/>
    </xf>
    <xf numFmtId="0" fontId="49" fillId="13" borderId="15" xfId="0" applyFont="1" applyFill="1" applyBorder="1" applyAlignment="1">
      <alignment horizontal="center" vertical="center"/>
    </xf>
    <xf numFmtId="0" fontId="49" fillId="13" borderId="17" xfId="0" applyFont="1" applyFill="1" applyBorder="1" applyAlignment="1">
      <alignment horizontal="center" vertical="center"/>
    </xf>
    <xf numFmtId="0" fontId="7" fillId="8" borderId="19" xfId="0" applyFont="1" applyFill="1" applyBorder="1" applyAlignment="1">
      <alignment horizontal="center" vertical="center" wrapText="1"/>
    </xf>
    <xf numFmtId="0" fontId="7" fillId="8" borderId="20" xfId="0" applyFont="1" applyFill="1" applyBorder="1" applyAlignment="1">
      <alignment horizontal="center" vertical="center" wrapText="1"/>
    </xf>
    <xf numFmtId="0" fontId="7" fillId="8" borderId="21" xfId="0" applyFont="1" applyFill="1" applyBorder="1" applyAlignment="1">
      <alignment horizontal="center" vertical="center" wrapText="1"/>
    </xf>
    <xf numFmtId="0" fontId="49" fillId="13" borderId="19" xfId="0" applyFont="1" applyFill="1" applyBorder="1" applyAlignment="1">
      <alignment horizontal="center" vertical="center"/>
    </xf>
    <xf numFmtId="0" fontId="49" fillId="13" borderId="20" xfId="0" applyFont="1" applyFill="1" applyBorder="1" applyAlignment="1">
      <alignment horizontal="center" vertical="center"/>
    </xf>
    <xf numFmtId="0" fontId="49" fillId="13" borderId="21" xfId="0" applyFont="1" applyFill="1" applyBorder="1" applyAlignment="1">
      <alignment horizontal="center" vertical="center"/>
    </xf>
    <xf numFmtId="0" fontId="50" fillId="13" borderId="5"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26" xfId="0" applyFont="1" applyFill="1" applyBorder="1" applyAlignment="1">
      <alignment horizontal="center" vertical="center"/>
    </xf>
    <xf numFmtId="0" fontId="24" fillId="10" borderId="1" xfId="0" applyFont="1" applyFill="1" applyBorder="1" applyAlignment="1">
      <alignment horizontal="center" vertical="center"/>
    </xf>
    <xf numFmtId="0" fontId="24" fillId="10" borderId="2" xfId="0" applyFont="1" applyFill="1" applyBorder="1" applyAlignment="1">
      <alignment horizontal="center" vertical="center"/>
    </xf>
    <xf numFmtId="0" fontId="24" fillId="10" borderId="26" xfId="0" applyFont="1" applyFill="1" applyBorder="1" applyAlignment="1">
      <alignment horizontal="center" vertical="center"/>
    </xf>
    <xf numFmtId="193" fontId="7" fillId="5" borderId="9" xfId="1" applyNumberFormat="1" applyFont="1" applyFill="1" applyBorder="1" applyAlignment="1">
      <alignment horizontal="right" vertical="center" shrinkToFit="1"/>
    </xf>
    <xf numFmtId="193" fontId="7" fillId="5" borderId="10" xfId="1" applyNumberFormat="1" applyFont="1" applyFill="1" applyBorder="1" applyAlignment="1">
      <alignment horizontal="right" vertical="center" shrinkToFit="1"/>
    </xf>
    <xf numFmtId="193" fontId="7" fillId="5" borderId="11" xfId="1" applyNumberFormat="1" applyFont="1" applyFill="1" applyBorder="1" applyAlignment="1">
      <alignment horizontal="right" vertical="center" shrinkToFit="1"/>
    </xf>
    <xf numFmtId="195" fontId="7" fillId="0" borderId="22" xfId="1" applyNumberFormat="1" applyFont="1" applyFill="1" applyBorder="1" applyAlignment="1">
      <alignment vertical="center" shrinkToFit="1"/>
    </xf>
    <xf numFmtId="195" fontId="7" fillId="0" borderId="23" xfId="1" applyNumberFormat="1" applyFont="1" applyFill="1" applyBorder="1" applyAlignment="1">
      <alignment vertical="center" shrinkToFit="1"/>
    </xf>
    <xf numFmtId="195" fontId="7" fillId="0" borderId="25" xfId="1" applyNumberFormat="1" applyFont="1" applyFill="1" applyBorder="1" applyAlignment="1">
      <alignment vertical="center" shrinkToFit="1"/>
    </xf>
    <xf numFmtId="176" fontId="7" fillId="0" borderId="22" xfId="0" applyNumberFormat="1" applyFont="1" applyBorder="1" applyAlignment="1">
      <alignment horizontal="right" vertical="center" shrinkToFit="1"/>
    </xf>
    <xf numFmtId="176" fontId="7" fillId="0" borderId="25" xfId="0" applyNumberFormat="1" applyFont="1" applyBorder="1" applyAlignment="1">
      <alignment horizontal="right" vertical="center" shrinkToFit="1"/>
    </xf>
    <xf numFmtId="193" fontId="7" fillId="5" borderId="22" xfId="1" applyNumberFormat="1" applyFont="1" applyFill="1" applyBorder="1" applyAlignment="1">
      <alignment horizontal="right" vertical="center" shrinkToFit="1"/>
    </xf>
    <xf numFmtId="193" fontId="7" fillId="5" borderId="23" xfId="1" applyNumberFormat="1" applyFont="1" applyFill="1" applyBorder="1" applyAlignment="1">
      <alignment horizontal="right" vertical="center" shrinkToFit="1"/>
    </xf>
    <xf numFmtId="193" fontId="7" fillId="5" borderId="25" xfId="1" applyNumberFormat="1" applyFont="1" applyFill="1" applyBorder="1" applyAlignment="1">
      <alignment horizontal="right" vertical="center" shrinkToFit="1"/>
    </xf>
    <xf numFmtId="194" fontId="7" fillId="0" borderId="27" xfId="1" applyNumberFormat="1" applyFont="1" applyFill="1" applyBorder="1" applyAlignment="1">
      <alignment vertical="center"/>
    </xf>
    <xf numFmtId="194" fontId="7" fillId="0" borderId="28" xfId="1" applyNumberFormat="1" applyFont="1" applyFill="1" applyBorder="1" applyAlignment="1">
      <alignment vertical="center"/>
    </xf>
    <xf numFmtId="0" fontId="7" fillId="0" borderId="27" xfId="1" applyNumberFormat="1" applyFont="1" applyFill="1" applyBorder="1" applyAlignment="1">
      <alignment horizontal="center" vertical="center"/>
    </xf>
    <xf numFmtId="0" fontId="7" fillId="0" borderId="29" xfId="1" applyNumberFormat="1" applyFont="1" applyFill="1" applyBorder="1" applyAlignment="1">
      <alignment horizontal="center" vertical="center"/>
    </xf>
    <xf numFmtId="195" fontId="7" fillId="0" borderId="27" xfId="1" applyNumberFormat="1" applyFont="1" applyFill="1" applyBorder="1" applyAlignment="1">
      <alignment vertical="center" shrinkToFit="1"/>
    </xf>
    <xf numFmtId="195" fontId="7" fillId="0" borderId="28" xfId="1" applyNumberFormat="1" applyFont="1" applyFill="1" applyBorder="1" applyAlignment="1">
      <alignment vertical="center" shrinkToFit="1"/>
    </xf>
    <xf numFmtId="195" fontId="7" fillId="0" borderId="29" xfId="1" applyNumberFormat="1" applyFont="1" applyFill="1" applyBorder="1" applyAlignment="1">
      <alignment vertical="center" shrinkToFit="1"/>
    </xf>
    <xf numFmtId="194" fontId="7" fillId="0" borderId="22" xfId="1" applyNumberFormat="1" applyFont="1" applyFill="1" applyBorder="1" applyAlignment="1">
      <alignment vertical="center"/>
    </xf>
    <xf numFmtId="194" fontId="7" fillId="0" borderId="23" xfId="1" applyNumberFormat="1" applyFont="1" applyFill="1" applyBorder="1" applyAlignment="1">
      <alignment vertical="center"/>
    </xf>
    <xf numFmtId="0" fontId="7" fillId="0" borderId="22" xfId="1" applyNumberFormat="1" applyFont="1" applyFill="1" applyBorder="1" applyAlignment="1">
      <alignment horizontal="center" vertical="center"/>
    </xf>
    <xf numFmtId="0" fontId="7" fillId="0" borderId="25" xfId="1" applyNumberFormat="1" applyFont="1" applyFill="1" applyBorder="1" applyAlignment="1">
      <alignment horizontal="center" vertical="center"/>
    </xf>
    <xf numFmtId="176" fontId="7" fillId="0" borderId="27" xfId="0" applyNumberFormat="1" applyFont="1" applyBorder="1" applyAlignment="1">
      <alignment horizontal="right" vertical="center" shrinkToFit="1"/>
    </xf>
    <xf numFmtId="176" fontId="7" fillId="0" borderId="29" xfId="0" applyNumberFormat="1" applyFont="1" applyBorder="1" applyAlignment="1">
      <alignment horizontal="right" vertical="center" shrinkToFit="1"/>
    </xf>
    <xf numFmtId="193" fontId="7" fillId="5" borderId="27" xfId="1" applyNumberFormat="1" applyFont="1" applyFill="1" applyBorder="1" applyAlignment="1">
      <alignment horizontal="right" vertical="center" shrinkToFit="1"/>
    </xf>
    <xf numFmtId="193" fontId="7" fillId="5" borderId="28" xfId="1" applyNumberFormat="1" applyFont="1" applyFill="1" applyBorder="1" applyAlignment="1">
      <alignment horizontal="right" vertical="center" shrinkToFit="1"/>
    </xf>
    <xf numFmtId="193" fontId="7" fillId="5" borderId="29" xfId="1" applyNumberFormat="1" applyFont="1" applyFill="1" applyBorder="1" applyAlignment="1">
      <alignment horizontal="right" vertical="center" shrinkToFit="1"/>
    </xf>
    <xf numFmtId="0" fontId="5" fillId="9" borderId="19" xfId="0" applyFont="1" applyFill="1" applyBorder="1" applyAlignment="1">
      <alignment horizontal="center" vertical="center"/>
    </xf>
    <xf numFmtId="0" fontId="5" fillId="9" borderId="21" xfId="0" applyFont="1" applyFill="1" applyBorder="1" applyAlignment="1">
      <alignment horizontal="center" vertical="center"/>
    </xf>
    <xf numFmtId="0" fontId="5" fillId="9" borderId="20" xfId="0" applyFont="1" applyFill="1" applyBorder="1" applyAlignment="1">
      <alignment horizontal="center" vertical="center"/>
    </xf>
    <xf numFmtId="0" fontId="7" fillId="9" borderId="19" xfId="0" applyFont="1" applyFill="1" applyBorder="1" applyAlignment="1">
      <alignment horizontal="center" vertical="center"/>
    </xf>
    <xf numFmtId="0" fontId="7" fillId="9" borderId="20" xfId="0" applyFont="1" applyFill="1" applyBorder="1" applyAlignment="1">
      <alignment horizontal="center" vertical="center"/>
    </xf>
    <xf numFmtId="0" fontId="7" fillId="9" borderId="21" xfId="0" applyFont="1" applyFill="1" applyBorder="1" applyAlignment="1">
      <alignment horizontal="center" vertical="center"/>
    </xf>
    <xf numFmtId="194" fontId="7" fillId="0" borderId="3" xfId="1" applyNumberFormat="1" applyFont="1" applyFill="1" applyBorder="1" applyAlignment="1">
      <alignment vertical="center"/>
    </xf>
    <xf numFmtId="194" fontId="7" fillId="0" borderId="4" xfId="1" applyNumberFormat="1" applyFont="1" applyFill="1" applyBorder="1" applyAlignment="1">
      <alignment vertical="center"/>
    </xf>
    <xf numFmtId="180" fontId="7" fillId="0" borderId="3" xfId="1" applyNumberFormat="1" applyFont="1" applyFill="1" applyBorder="1" applyAlignment="1">
      <alignment horizontal="center" vertical="center"/>
    </xf>
    <xf numFmtId="180" fontId="7" fillId="0" borderId="8" xfId="1" applyNumberFormat="1" applyFont="1" applyFill="1" applyBorder="1" applyAlignment="1">
      <alignment horizontal="center" vertical="center"/>
    </xf>
    <xf numFmtId="195" fontId="7" fillId="0" borderId="3" xfId="1" applyNumberFormat="1" applyFont="1" applyFill="1" applyBorder="1" applyAlignment="1">
      <alignment vertical="center" shrinkToFit="1"/>
    </xf>
    <xf numFmtId="195" fontId="7" fillId="0" borderId="4" xfId="1" applyNumberFormat="1" applyFont="1" applyFill="1" applyBorder="1" applyAlignment="1">
      <alignment vertical="center" shrinkToFit="1"/>
    </xf>
    <xf numFmtId="195" fontId="7" fillId="0" borderId="8" xfId="1" applyNumberFormat="1" applyFont="1" applyFill="1" applyBorder="1" applyAlignment="1">
      <alignment vertical="center" shrinkToFit="1"/>
    </xf>
    <xf numFmtId="176" fontId="7" fillId="0" borderId="14" xfId="0" applyNumberFormat="1" applyFont="1" applyBorder="1" applyAlignment="1">
      <alignment horizontal="right" vertical="center" shrinkToFit="1"/>
    </xf>
    <xf numFmtId="176" fontId="7" fillId="0" borderId="17" xfId="0" applyNumberFormat="1" applyFont="1" applyBorder="1" applyAlignment="1">
      <alignment horizontal="right" vertical="center" shrinkToFit="1"/>
    </xf>
    <xf numFmtId="193" fontId="7" fillId="5" borderId="3" xfId="1" applyNumberFormat="1" applyFont="1" applyFill="1" applyBorder="1" applyAlignment="1">
      <alignment horizontal="right" vertical="center" shrinkToFit="1"/>
    </xf>
    <xf numFmtId="193" fontId="7" fillId="5" borderId="4" xfId="1" applyNumberFormat="1" applyFont="1" applyFill="1" applyBorder="1" applyAlignment="1">
      <alignment horizontal="right" vertical="center" shrinkToFit="1"/>
    </xf>
    <xf numFmtId="193" fontId="7" fillId="5" borderId="8" xfId="1" applyNumberFormat="1" applyFont="1" applyFill="1" applyBorder="1" applyAlignment="1">
      <alignment horizontal="right" vertical="center" shrinkToFit="1"/>
    </xf>
    <xf numFmtId="58" fontId="7" fillId="9" borderId="12" xfId="0" applyNumberFormat="1" applyFont="1" applyFill="1" applyBorder="1" applyAlignment="1">
      <alignment horizontal="center" vertical="center"/>
    </xf>
    <xf numFmtId="58" fontId="7" fillId="9" borderId="13" xfId="0" applyNumberFormat="1" applyFont="1" applyFill="1" applyBorder="1" applyAlignment="1">
      <alignment horizontal="center" vertical="center"/>
    </xf>
    <xf numFmtId="58" fontId="7" fillId="9" borderId="16" xfId="0" applyNumberFormat="1" applyFont="1" applyFill="1" applyBorder="1" applyAlignment="1">
      <alignment horizontal="center" vertical="center"/>
    </xf>
    <xf numFmtId="198" fontId="3" fillId="0" borderId="9" xfId="0" applyNumberFormat="1" applyFont="1" applyBorder="1" applyAlignment="1">
      <alignment horizontal="center" vertical="center"/>
    </xf>
    <xf numFmtId="198" fontId="3" fillId="0" borderId="10" xfId="0" applyNumberFormat="1" applyFont="1" applyBorder="1" applyAlignment="1">
      <alignment horizontal="center" vertical="center"/>
    </xf>
    <xf numFmtId="0" fontId="4" fillId="9" borderId="9"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20" fillId="10" borderId="19" xfId="0" applyFont="1" applyFill="1" applyBorder="1" applyAlignment="1">
      <alignment horizontal="center" vertical="center"/>
    </xf>
    <xf numFmtId="0" fontId="20" fillId="10" borderId="20" xfId="0" applyFont="1" applyFill="1" applyBorder="1" applyAlignment="1">
      <alignment horizontal="center" vertical="center"/>
    </xf>
    <xf numFmtId="0" fontId="20" fillId="10" borderId="21" xfId="0" applyFont="1" applyFill="1" applyBorder="1" applyAlignment="1">
      <alignment horizontal="center" vertical="center"/>
    </xf>
    <xf numFmtId="31" fontId="10" fillId="11" borderId="20" xfId="0" applyNumberFormat="1" applyFont="1" applyFill="1" applyBorder="1" applyAlignment="1">
      <alignment horizontal="center" vertical="center"/>
    </xf>
    <xf numFmtId="31" fontId="10" fillId="11" borderId="21" xfId="0" applyNumberFormat="1" applyFont="1" applyFill="1" applyBorder="1" applyAlignment="1">
      <alignment horizontal="center" vertical="center"/>
    </xf>
    <xf numFmtId="0" fontId="7" fillId="9" borderId="3" xfId="0" applyFont="1" applyFill="1" applyBorder="1" applyAlignment="1">
      <alignment horizontal="center" vertical="center"/>
    </xf>
    <xf numFmtId="0" fontId="7" fillId="9" borderId="4" xfId="0" applyFont="1" applyFill="1" applyBorder="1" applyAlignment="1">
      <alignment horizontal="center" vertical="center"/>
    </xf>
    <xf numFmtId="0" fontId="7" fillId="9" borderId="8" xfId="0" applyFont="1" applyFill="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38" fontId="6" fillId="4" borderId="33" xfId="0" applyNumberFormat="1" applyFont="1" applyFill="1" applyBorder="1">
      <alignment vertical="center"/>
    </xf>
    <xf numFmtId="38" fontId="6" fillId="4" borderId="34" xfId="0" applyNumberFormat="1" applyFont="1" applyFill="1" applyBorder="1">
      <alignment vertical="center"/>
    </xf>
    <xf numFmtId="0" fontId="20" fillId="9" borderId="19" xfId="0" applyFont="1" applyFill="1" applyBorder="1" applyAlignment="1">
      <alignment horizontal="center" vertical="center"/>
    </xf>
    <xf numFmtId="0" fontId="20" fillId="9" borderId="20" xfId="0" applyFont="1" applyFill="1" applyBorder="1" applyAlignment="1">
      <alignment horizontal="center" vertical="center"/>
    </xf>
    <xf numFmtId="0" fontId="20" fillId="9" borderId="21" xfId="0" applyFont="1" applyFill="1" applyBorder="1" applyAlignment="1">
      <alignment horizontal="center"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17" fillId="0" borderId="14"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6" fillId="9" borderId="3" xfId="0" applyFont="1" applyFill="1" applyBorder="1" applyAlignment="1">
      <alignment horizontal="center" vertical="center"/>
    </xf>
    <xf numFmtId="0" fontId="16" fillId="9" borderId="4" xfId="0" applyFont="1" applyFill="1" applyBorder="1" applyAlignment="1">
      <alignment horizontal="center" vertical="center"/>
    </xf>
    <xf numFmtId="0" fontId="16" fillId="9" borderId="8" xfId="0" applyFont="1" applyFill="1" applyBorder="1" applyAlignment="1">
      <alignment horizontal="center" vertical="center"/>
    </xf>
    <xf numFmtId="0" fontId="6" fillId="9" borderId="19" xfId="0" applyFont="1" applyFill="1" applyBorder="1" applyAlignment="1">
      <alignment horizontal="center" vertical="center"/>
    </xf>
    <xf numFmtId="0" fontId="6" fillId="9" borderId="20" xfId="0" applyFont="1" applyFill="1" applyBorder="1" applyAlignment="1">
      <alignment horizontal="center" vertical="center"/>
    </xf>
    <xf numFmtId="0" fontId="6" fillId="9" borderId="21" xfId="0" applyFont="1" applyFill="1" applyBorder="1" applyAlignment="1">
      <alignment horizontal="center" vertical="center"/>
    </xf>
    <xf numFmtId="0" fontId="13" fillId="9" borderId="14" xfId="0" applyFont="1" applyFill="1" applyBorder="1" applyAlignment="1">
      <alignment horizontal="center" vertical="center"/>
    </xf>
    <xf numFmtId="0" fontId="13" fillId="9" borderId="15" xfId="0" applyFont="1" applyFill="1" applyBorder="1" applyAlignment="1">
      <alignment horizontal="center" vertical="center"/>
    </xf>
    <xf numFmtId="0" fontId="13" fillId="9" borderId="9" xfId="0" applyFont="1" applyFill="1" applyBorder="1" applyAlignment="1">
      <alignment horizontal="center" vertical="center"/>
    </xf>
    <xf numFmtId="0" fontId="13" fillId="9" borderId="10" xfId="0" applyFont="1" applyFill="1" applyBorder="1" applyAlignment="1">
      <alignment horizontal="center"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10" borderId="14" xfId="0" applyFont="1" applyFill="1" applyBorder="1" applyAlignment="1">
      <alignment horizontal="center" vertical="center"/>
    </xf>
    <xf numFmtId="0" fontId="7" fillId="10" borderId="15" xfId="0" applyFont="1" applyFill="1" applyBorder="1" applyAlignment="1">
      <alignment horizontal="center" vertical="center"/>
    </xf>
    <xf numFmtId="0" fontId="7" fillId="10" borderId="17"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16" fillId="10" borderId="21"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20" xfId="0" applyFont="1" applyFill="1" applyBorder="1" applyAlignment="1">
      <alignment horizontal="center" vertical="center"/>
    </xf>
    <xf numFmtId="182" fontId="4" fillId="0" borderId="21" xfId="0" applyNumberFormat="1" applyFont="1" applyBorder="1" applyAlignment="1">
      <alignment horizontal="left" vertical="center"/>
    </xf>
    <xf numFmtId="0" fontId="7" fillId="9" borderId="19" xfId="0" applyFont="1" applyFill="1" applyBorder="1" applyAlignment="1">
      <alignment horizontal="center" vertical="center" wrapText="1"/>
    </xf>
    <xf numFmtId="0" fontId="7" fillId="9" borderId="20" xfId="0" applyFont="1" applyFill="1" applyBorder="1" applyAlignment="1">
      <alignment horizontal="center" vertical="center" wrapText="1"/>
    </xf>
    <xf numFmtId="0" fontId="7" fillId="9" borderId="21" xfId="0" applyFont="1" applyFill="1" applyBorder="1" applyAlignment="1">
      <alignment horizontal="center" vertical="center" wrapText="1"/>
    </xf>
    <xf numFmtId="0" fontId="8" fillId="10" borderId="5" xfId="0" applyFont="1" applyFill="1" applyBorder="1" applyAlignment="1">
      <alignment horizontal="center" vertical="center"/>
    </xf>
    <xf numFmtId="0" fontId="7" fillId="9" borderId="3" xfId="0" applyFont="1" applyFill="1" applyBorder="1" applyAlignment="1">
      <alignment horizontal="center" vertical="center" shrinkToFit="1"/>
    </xf>
    <xf numFmtId="0" fontId="7" fillId="9" borderId="4" xfId="0" applyFont="1" applyFill="1" applyBorder="1" applyAlignment="1">
      <alignment horizontal="center" vertical="center" shrinkToFit="1"/>
    </xf>
    <xf numFmtId="0" fontId="7" fillId="9" borderId="8" xfId="0" applyFont="1" applyFill="1" applyBorder="1" applyAlignment="1">
      <alignment horizontal="center" vertical="center" shrinkToFit="1"/>
    </xf>
    <xf numFmtId="0" fontId="57" fillId="4" borderId="19" xfId="0" applyFont="1" applyFill="1" applyBorder="1" applyAlignment="1" applyProtection="1">
      <alignment horizontal="center" vertical="center"/>
      <protection locked="0"/>
    </xf>
    <xf numFmtId="0" fontId="57" fillId="4" borderId="21" xfId="0" applyFont="1" applyFill="1" applyBorder="1" applyAlignment="1" applyProtection="1">
      <alignment horizontal="center" vertical="center"/>
      <protection locked="0"/>
    </xf>
    <xf numFmtId="0" fontId="59" fillId="4" borderId="19" xfId="0" applyFont="1" applyFill="1" applyBorder="1" applyAlignment="1" applyProtection="1">
      <alignment horizontal="center" vertical="center"/>
      <protection locked="0"/>
    </xf>
    <xf numFmtId="0" fontId="59" fillId="4" borderId="21" xfId="0" applyFont="1" applyFill="1" applyBorder="1" applyAlignment="1" applyProtection="1">
      <alignment horizontal="center" vertical="center"/>
      <protection locked="0"/>
    </xf>
    <xf numFmtId="0" fontId="61" fillId="12" borderId="1" xfId="0" applyFont="1" applyFill="1" applyBorder="1" applyAlignment="1" applyProtection="1">
      <alignment horizontal="center" vertical="center"/>
      <protection locked="0"/>
    </xf>
    <xf numFmtId="0" fontId="61" fillId="12" borderId="2" xfId="0" applyFont="1" applyFill="1" applyBorder="1" applyAlignment="1" applyProtection="1">
      <alignment horizontal="center" vertical="center"/>
      <protection locked="0"/>
    </xf>
    <xf numFmtId="0" fontId="61" fillId="12" borderId="26" xfId="0" applyFont="1" applyFill="1" applyBorder="1" applyAlignment="1" applyProtection="1">
      <alignment horizontal="center" vertical="center"/>
      <protection locked="0"/>
    </xf>
    <xf numFmtId="0" fontId="57" fillId="0" borderId="0" xfId="0" applyFont="1" applyAlignment="1" applyProtection="1">
      <alignment horizontal="left" vertical="center" wrapText="1"/>
      <protection locked="0"/>
    </xf>
    <xf numFmtId="0" fontId="57" fillId="0" borderId="0" xfId="0" applyFont="1" applyAlignment="1" applyProtection="1">
      <alignment horizontal="left" vertical="center"/>
      <protection locked="0"/>
    </xf>
    <xf numFmtId="200" fontId="65" fillId="16" borderId="80" xfId="3" applyNumberFormat="1" applyFont="1" applyFill="1" applyBorder="1" applyAlignment="1" applyProtection="1">
      <alignment horizontal="right" vertical="center"/>
      <protection locked="0"/>
    </xf>
    <xf numFmtId="200" fontId="65" fillId="16" borderId="26" xfId="3" applyNumberFormat="1" applyFont="1" applyFill="1" applyBorder="1" applyAlignment="1" applyProtection="1">
      <alignment horizontal="right" vertical="center"/>
      <protection locked="0"/>
    </xf>
    <xf numFmtId="0" fontId="13" fillId="6" borderId="19"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64" fillId="0" borderId="78" xfId="2" applyFont="1" applyBorder="1" applyAlignment="1" applyProtection="1">
      <alignment horizontal="center" vertical="center"/>
      <protection locked="0"/>
    </xf>
    <xf numFmtId="0" fontId="13" fillId="6" borderId="20" xfId="0" applyFont="1" applyFill="1" applyBorder="1" applyAlignment="1" applyProtection="1">
      <alignment horizontal="center" vertical="center"/>
      <protection locked="0"/>
    </xf>
    <xf numFmtId="0" fontId="13" fillId="6" borderId="9" xfId="0" applyFont="1" applyFill="1" applyBorder="1" applyAlignment="1" applyProtection="1">
      <alignment horizontal="center" vertical="center"/>
      <protection locked="0"/>
    </xf>
    <xf numFmtId="0" fontId="13" fillId="6" borderId="10" xfId="0" applyFont="1" applyFill="1" applyBorder="1" applyAlignment="1" applyProtection="1">
      <alignment horizontal="center" vertical="center"/>
      <protection locked="0"/>
    </xf>
    <xf numFmtId="31" fontId="61" fillId="2" borderId="19" xfId="0" applyNumberFormat="1" applyFont="1" applyFill="1" applyBorder="1" applyAlignment="1" applyProtection="1">
      <alignment horizontal="center" vertical="center"/>
      <protection locked="0"/>
    </xf>
    <xf numFmtId="31" fontId="61" fillId="2" borderId="21" xfId="0" applyNumberFormat="1" applyFont="1" applyFill="1" applyBorder="1" applyAlignment="1" applyProtection="1">
      <alignment horizontal="center" vertical="center"/>
      <protection locked="0"/>
    </xf>
    <xf numFmtId="58" fontId="13" fillId="6" borderId="14" xfId="0" applyNumberFormat="1" applyFont="1" applyFill="1" applyBorder="1" applyAlignment="1" applyProtection="1">
      <alignment horizontal="center" vertical="center"/>
      <protection locked="0"/>
    </xf>
    <xf numFmtId="58" fontId="13" fillId="6" borderId="17" xfId="0" applyNumberFormat="1" applyFont="1" applyFill="1" applyBorder="1" applyAlignment="1" applyProtection="1">
      <alignment horizontal="center" vertical="center"/>
      <protection locked="0"/>
    </xf>
    <xf numFmtId="198" fontId="61" fillId="2" borderId="19" xfId="0" applyNumberFormat="1" applyFont="1" applyFill="1" applyBorder="1" applyAlignment="1" applyProtection="1">
      <alignment horizontal="center" vertical="center"/>
      <protection locked="0"/>
    </xf>
    <xf numFmtId="198" fontId="61" fillId="2" borderId="21" xfId="0" applyNumberFormat="1" applyFont="1" applyFill="1" applyBorder="1" applyAlignment="1" applyProtection="1">
      <alignment horizontal="center" vertical="center"/>
      <protection locked="0"/>
    </xf>
    <xf numFmtId="0" fontId="13" fillId="3" borderId="19" xfId="0" applyFont="1" applyFill="1" applyBorder="1" applyAlignment="1" applyProtection="1">
      <alignment horizontal="left" vertical="center"/>
      <protection locked="0"/>
    </xf>
    <xf numFmtId="0" fontId="13" fillId="3" borderId="20" xfId="0" applyFont="1" applyFill="1" applyBorder="1" applyAlignment="1" applyProtection="1">
      <alignment horizontal="left" vertical="center"/>
      <protection locked="0"/>
    </xf>
    <xf numFmtId="0" fontId="13" fillId="3" borderId="21" xfId="0" applyFont="1" applyFill="1" applyBorder="1" applyAlignment="1" applyProtection="1">
      <alignment horizontal="left" vertical="center"/>
      <protection locked="0"/>
    </xf>
    <xf numFmtId="0" fontId="57" fillId="0" borderId="1" xfId="2" applyFont="1" applyBorder="1" applyAlignment="1" applyProtection="1">
      <alignment horizontal="center" vertical="center"/>
      <protection locked="0"/>
    </xf>
    <xf numFmtId="0" fontId="57" fillId="0" borderId="87" xfId="2" applyFont="1" applyBorder="1" applyAlignment="1" applyProtection="1">
      <alignment horizontal="center" vertical="center"/>
      <protection locked="0"/>
    </xf>
    <xf numFmtId="0" fontId="13" fillId="3" borderId="14" xfId="0" applyFont="1" applyFill="1" applyBorder="1" applyAlignment="1" applyProtection="1">
      <alignment horizontal="left" vertical="center"/>
      <protection locked="0"/>
    </xf>
    <xf numFmtId="0" fontId="13" fillId="3" borderId="15"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57" fillId="4" borderId="0" xfId="0" applyFont="1" applyFill="1" applyAlignment="1">
      <alignment horizontal="left" vertical="center" wrapText="1"/>
    </xf>
    <xf numFmtId="0" fontId="57" fillId="4" borderId="0" xfId="0" applyFont="1" applyFill="1" applyAlignment="1">
      <alignment horizontal="left" vertical="center"/>
    </xf>
    <xf numFmtId="0" fontId="64" fillId="4" borderId="78" xfId="2" applyFont="1" applyFill="1" applyBorder="1" applyAlignment="1">
      <alignment horizontal="center" vertical="center"/>
    </xf>
    <xf numFmtId="0" fontId="64" fillId="4" borderId="19" xfId="0" applyFont="1" applyFill="1" applyBorder="1" applyAlignment="1">
      <alignment horizontal="center" vertical="center" shrinkToFit="1"/>
    </xf>
    <xf numFmtId="0" fontId="64" fillId="4" borderId="21" xfId="0" applyFont="1" applyFill="1" applyBorder="1" applyAlignment="1">
      <alignment horizontal="center" vertical="center" shrinkToFit="1"/>
    </xf>
    <xf numFmtId="0" fontId="64" fillId="4" borderId="81" xfId="0" applyFont="1" applyFill="1" applyBorder="1" applyAlignment="1">
      <alignment horizontal="left" vertical="center" shrinkToFit="1"/>
    </xf>
    <xf numFmtId="0" fontId="64" fillId="4" borderId="88" xfId="0" applyFont="1" applyFill="1" applyBorder="1" applyAlignment="1">
      <alignment horizontal="left" vertical="center" shrinkToFit="1"/>
    </xf>
    <xf numFmtId="58" fontId="13" fillId="17" borderId="14" xfId="0" applyNumberFormat="1" applyFont="1" applyFill="1" applyBorder="1" applyAlignment="1">
      <alignment horizontal="center" vertical="center" shrinkToFit="1"/>
    </xf>
    <xf numFmtId="58" fontId="13" fillId="17" borderId="17" xfId="0" applyNumberFormat="1" applyFont="1" applyFill="1" applyBorder="1" applyAlignment="1">
      <alignment horizontal="center" vertical="center" shrinkToFit="1"/>
    </xf>
    <xf numFmtId="198" fontId="13" fillId="5" borderId="19" xfId="0" applyNumberFormat="1" applyFont="1" applyFill="1" applyBorder="1" applyAlignment="1">
      <alignment horizontal="center" vertical="center" shrinkToFit="1"/>
    </xf>
    <xf numFmtId="198" fontId="13" fillId="5" borderId="21" xfId="0" applyNumberFormat="1" applyFont="1" applyFill="1" applyBorder="1" applyAlignment="1">
      <alignment horizontal="center" vertical="center" shrinkToFit="1"/>
    </xf>
    <xf numFmtId="0" fontId="58" fillId="12" borderId="1" xfId="0" applyFont="1" applyFill="1" applyBorder="1" applyAlignment="1">
      <alignment horizontal="center" vertical="center"/>
    </xf>
    <xf numFmtId="0" fontId="58" fillId="12" borderId="2" xfId="0" applyFont="1" applyFill="1" applyBorder="1" applyAlignment="1">
      <alignment horizontal="center" vertical="center"/>
    </xf>
    <xf numFmtId="0" fontId="58" fillId="12" borderId="26" xfId="0" applyFont="1" applyFill="1" applyBorder="1" applyAlignment="1">
      <alignment horizontal="center" vertical="center"/>
    </xf>
    <xf numFmtId="0" fontId="57" fillId="4" borderId="19" xfId="0" applyFont="1" applyFill="1" applyBorder="1" applyAlignment="1">
      <alignment horizontal="center" vertical="center"/>
    </xf>
    <xf numFmtId="0" fontId="57" fillId="4" borderId="21" xfId="0" applyFont="1" applyFill="1" applyBorder="1" applyAlignment="1">
      <alignment horizontal="center" vertical="center"/>
    </xf>
    <xf numFmtId="0" fontId="59" fillId="4" borderId="19" xfId="0" applyFont="1" applyFill="1" applyBorder="1" applyAlignment="1">
      <alignment horizontal="center" vertical="center"/>
    </xf>
    <xf numFmtId="0" fontId="59" fillId="4" borderId="21"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1" xfId="0" applyFont="1" applyFill="1" applyBorder="1" applyAlignment="1">
      <alignment horizontal="center" vertical="center"/>
    </xf>
    <xf numFmtId="31" fontId="61" fillId="5" borderId="19" xfId="0" applyNumberFormat="1" applyFont="1" applyFill="1" applyBorder="1" applyAlignment="1">
      <alignment horizontal="center" vertical="center"/>
    </xf>
    <xf numFmtId="31" fontId="61" fillId="5" borderId="21" xfId="0" applyNumberFormat="1" applyFont="1" applyFill="1" applyBorder="1" applyAlignment="1">
      <alignment horizontal="center" vertical="center"/>
    </xf>
    <xf numFmtId="58" fontId="7" fillId="6" borderId="14" xfId="0" applyNumberFormat="1" applyFont="1" applyFill="1" applyBorder="1" applyAlignment="1">
      <alignment horizontal="center" vertical="center"/>
    </xf>
    <xf numFmtId="58" fontId="7" fillId="6" borderId="17" xfId="0" applyNumberFormat="1" applyFont="1" applyFill="1" applyBorder="1" applyAlignment="1">
      <alignment horizontal="center" vertical="center"/>
    </xf>
    <xf numFmtId="198" fontId="61" fillId="5" borderId="19" xfId="0" applyNumberFormat="1" applyFont="1" applyFill="1" applyBorder="1" applyAlignment="1">
      <alignment horizontal="center" vertical="center"/>
    </xf>
    <xf numFmtId="198" fontId="61" fillId="5" borderId="21" xfId="0" applyNumberFormat="1" applyFont="1" applyFill="1" applyBorder="1" applyAlignment="1">
      <alignment horizontal="center" vertical="center"/>
    </xf>
    <xf numFmtId="0" fontId="66" fillId="4" borderId="19" xfId="0" applyFont="1" applyFill="1" applyBorder="1" applyAlignment="1">
      <alignment horizontal="left" vertical="center"/>
    </xf>
    <xf numFmtId="0" fontId="66" fillId="4" borderId="20" xfId="0" applyFont="1" applyFill="1" applyBorder="1" applyAlignment="1">
      <alignment horizontal="left" vertical="center"/>
    </xf>
    <xf numFmtId="0" fontId="66" fillId="4" borderId="21" xfId="0" applyFont="1" applyFill="1" applyBorder="1" applyAlignment="1">
      <alignment horizontal="left" vertical="center"/>
    </xf>
    <xf numFmtId="0" fontId="57" fillId="4" borderId="1" xfId="2" applyFont="1" applyFill="1" applyBorder="1" applyAlignment="1">
      <alignment horizontal="center" vertical="center"/>
    </xf>
    <xf numFmtId="0" fontId="57" fillId="4" borderId="87" xfId="2" applyFont="1" applyFill="1" applyBorder="1" applyAlignment="1">
      <alignment horizontal="center" vertical="center"/>
    </xf>
    <xf numFmtId="200" fontId="65" fillId="4" borderId="80" xfId="3" applyNumberFormat="1" applyFont="1" applyFill="1" applyBorder="1" applyAlignment="1" applyProtection="1">
      <alignment horizontal="right" vertical="center"/>
    </xf>
    <xf numFmtId="200" fontId="65" fillId="4" borderId="26" xfId="3" applyNumberFormat="1" applyFont="1" applyFill="1" applyBorder="1" applyAlignment="1" applyProtection="1">
      <alignment horizontal="right" vertical="center"/>
    </xf>
    <xf numFmtId="0" fontId="0" fillId="0" borderId="19" xfId="0" applyBorder="1" applyAlignment="1">
      <alignment horizontal="center" vertical="center"/>
    </xf>
    <xf numFmtId="0" fontId="0" fillId="0" borderId="21" xfId="0" applyBorder="1" applyAlignment="1">
      <alignment horizontal="center" vertical="center"/>
    </xf>
    <xf numFmtId="187" fontId="0" fillId="0" borderId="19" xfId="0" applyNumberFormat="1" applyBorder="1" applyAlignment="1">
      <alignment horizontal="center" vertical="center" shrinkToFit="1"/>
    </xf>
    <xf numFmtId="187" fontId="0" fillId="0" borderId="21" xfId="0" applyNumberFormat="1" applyBorder="1" applyAlignment="1">
      <alignment horizontal="center" vertical="center" shrinkToFit="1"/>
    </xf>
  </cellXfs>
  <cellStyles count="4">
    <cellStyle name="桁区切り" xfId="1" builtinId="6"/>
    <cellStyle name="桁区切り 2" xfId="3" xr:uid="{7915F014-E757-4406-A0DF-652295261727}"/>
    <cellStyle name="標準" xfId="0" builtinId="0"/>
    <cellStyle name="標準 2" xfId="2" xr:uid="{A71B7C94-AA7D-4013-B9AD-0D9BB1290444}"/>
  </cellStyles>
  <dxfs count="46">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ont>
        <color rgb="FFFF0000"/>
      </font>
    </dxf>
    <dxf>
      <font>
        <color rgb="FFFF0000"/>
      </font>
    </dxf>
    <dxf>
      <fill>
        <patternFill>
          <bgColor theme="7" tint="0.79998168889431442"/>
        </patternFill>
      </fill>
    </dxf>
    <dxf>
      <fill>
        <patternFill>
          <bgColor rgb="FFCCFFCC"/>
        </patternFill>
      </fill>
    </dxf>
    <dxf>
      <font>
        <color rgb="FFFF0000"/>
      </font>
    </dxf>
    <dxf>
      <font>
        <color rgb="FFFF0000"/>
      </font>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fill>
        <patternFill>
          <bgColor theme="7" tint="0.79998168889431442"/>
        </patternFill>
      </fill>
    </dxf>
    <dxf>
      <fill>
        <patternFill>
          <bgColor rgb="FFCCFFCC"/>
        </patternFill>
      </fill>
    </dxf>
    <dxf>
      <numFmt numFmtId="204" formatCode="#,##0.00_ ;[Red]\△#,##0.00\ "/>
    </dxf>
    <dxf>
      <numFmt numFmtId="205" formatCode="#,##0.0_ ;[Red]\△#,##0.0\ "/>
    </dxf>
    <dxf>
      <numFmt numFmtId="204" formatCode="#,##0.00_ ;[Red]\△#,##0.00\ "/>
    </dxf>
    <dxf>
      <numFmt numFmtId="205" formatCode="#,##0.0_ ;[Red]\△#,##0.0\ "/>
    </dxf>
    <dxf>
      <numFmt numFmtId="204" formatCode="#,##0.00_ ;[Red]\△#,##0.00\ "/>
    </dxf>
    <dxf>
      <numFmt numFmtId="205" formatCode="#,##0.0_ ;[Red]\△#,##0.0\ "/>
    </dxf>
  </dxfs>
  <tableStyles count="0" defaultTableStyle="TableStyleMedium2" defaultPivotStyle="PivotStyleLight16"/>
  <colors>
    <mruColors>
      <color rgb="FFFFEBFF"/>
      <color rgb="FFCCFFCC"/>
      <color rgb="FFCCFFFF"/>
      <color rgb="FF0000FF"/>
      <color rgb="FF62983E"/>
      <color rgb="FFB8FF29"/>
      <color rgb="FFCCFF66"/>
      <color rgb="FFAFFFAF"/>
      <color rgb="FFFFD1FF"/>
      <color rgb="FFFF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fmlaLink="$AP$20" lockText="1" noThreeD="1"/>
</file>

<file path=xl/ctrlProps/ctrlProp10.xml><?xml version="1.0" encoding="utf-8"?>
<formControlPr xmlns="http://schemas.microsoft.com/office/spreadsheetml/2009/9/main" objectType="Radio" firstButton="1" fmlaLink="$AO$20"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AO$20"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P$20"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P$20"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22</xdr:row>
          <xdr:rowOff>123825</xdr:rowOff>
        </xdr:from>
        <xdr:to>
          <xdr:col>27</xdr:col>
          <xdr:colOff>95250</xdr:colOff>
          <xdr:row>24</xdr:row>
          <xdr:rowOff>142875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xdr:row>
          <xdr:rowOff>0</xdr:rowOff>
        </xdr:from>
        <xdr:to>
          <xdr:col>27</xdr:col>
          <xdr:colOff>180975</xdr:colOff>
          <xdr:row>20</xdr:row>
          <xdr:rowOff>38100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分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19</xdr:row>
          <xdr:rowOff>0</xdr:rowOff>
        </xdr:from>
        <xdr:to>
          <xdr:col>32</xdr:col>
          <xdr:colOff>9525</xdr:colOff>
          <xdr:row>20</xdr:row>
          <xdr:rowOff>38100</xdr:rowOff>
        </xdr:to>
        <xdr:sp macro="" textlink="">
          <xdr:nvSpPr>
            <xdr:cNvPr id="14339" name="Option Button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完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18</xdr:row>
          <xdr:rowOff>238125</xdr:rowOff>
        </xdr:from>
        <xdr:to>
          <xdr:col>37</xdr:col>
          <xdr:colOff>142875</xdr:colOff>
          <xdr:row>20</xdr:row>
          <xdr:rowOff>47625</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追加材(完納)</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22</xdr:row>
          <xdr:rowOff>123825</xdr:rowOff>
        </xdr:from>
        <xdr:to>
          <xdr:col>27</xdr:col>
          <xdr:colOff>95250</xdr:colOff>
          <xdr:row>25</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1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18</xdr:row>
          <xdr:rowOff>200025</xdr:rowOff>
        </xdr:from>
        <xdr:to>
          <xdr:col>27</xdr:col>
          <xdr:colOff>180975</xdr:colOff>
          <xdr:row>20</xdr:row>
          <xdr:rowOff>66675</xdr:rowOff>
        </xdr:to>
        <xdr:sp macro="" textlink="">
          <xdr:nvSpPr>
            <xdr:cNvPr id="15375" name="Option Button 15" hidden="1">
              <a:extLst>
                <a:ext uri="{63B3BB69-23CF-44E3-9099-C40C66FF867C}">
                  <a14:compatExt spid="_x0000_s15375"/>
                </a:ext>
                <a:ext uri="{FF2B5EF4-FFF2-40B4-BE49-F238E27FC236}">
                  <a16:creationId xmlns:a16="http://schemas.microsoft.com/office/drawing/2014/main" id="{00000000-0008-0000-01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分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18</xdr:row>
          <xdr:rowOff>200025</xdr:rowOff>
        </xdr:from>
        <xdr:to>
          <xdr:col>32</xdr:col>
          <xdr:colOff>9525</xdr:colOff>
          <xdr:row>20</xdr:row>
          <xdr:rowOff>66675</xdr:rowOff>
        </xdr:to>
        <xdr:sp macro="" textlink="">
          <xdr:nvSpPr>
            <xdr:cNvPr id="15376" name="Option Button 16" hidden="1">
              <a:extLst>
                <a:ext uri="{63B3BB69-23CF-44E3-9099-C40C66FF867C}">
                  <a14:compatExt spid="_x0000_s15376"/>
                </a:ext>
                <a:ext uri="{FF2B5EF4-FFF2-40B4-BE49-F238E27FC236}">
                  <a16:creationId xmlns:a16="http://schemas.microsoft.com/office/drawing/2014/main" id="{00000000-0008-0000-01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完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18</xdr:row>
          <xdr:rowOff>190500</xdr:rowOff>
        </xdr:from>
        <xdr:to>
          <xdr:col>37</xdr:col>
          <xdr:colOff>142875</xdr:colOff>
          <xdr:row>20</xdr:row>
          <xdr:rowOff>76200</xdr:rowOff>
        </xdr:to>
        <xdr:sp macro="" textlink="">
          <xdr:nvSpPr>
            <xdr:cNvPr id="15377" name="Option Button 17" hidden="1">
              <a:extLst>
                <a:ext uri="{63B3BB69-23CF-44E3-9099-C40C66FF867C}">
                  <a14:compatExt spid="_x0000_s15377"/>
                </a:ext>
                <a:ext uri="{FF2B5EF4-FFF2-40B4-BE49-F238E27FC236}">
                  <a16:creationId xmlns:a16="http://schemas.microsoft.com/office/drawing/2014/main" id="{00000000-0008-0000-01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追加材(完納)</a:t>
              </a:r>
            </a:p>
          </xdr:txBody>
        </xdr:sp>
        <xdr:clientData fLocksWithSheet="0"/>
      </xdr:twoCellAnchor>
    </mc:Choice>
    <mc:Fallback/>
  </mc:AlternateContent>
  <xdr:twoCellAnchor>
    <xdr:from>
      <xdr:col>4</xdr:col>
      <xdr:colOff>76200</xdr:colOff>
      <xdr:row>36</xdr:row>
      <xdr:rowOff>76200</xdr:rowOff>
    </xdr:from>
    <xdr:to>
      <xdr:col>20</xdr:col>
      <xdr:colOff>133351</xdr:colOff>
      <xdr:row>40</xdr:row>
      <xdr:rowOff>19050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62000" y="6905625"/>
          <a:ext cx="3133726" cy="704850"/>
        </a:xfrm>
        <a:prstGeom prst="rect">
          <a:avLst/>
        </a:prstGeom>
        <a:solidFill>
          <a:schemeClr val="accent4">
            <a:lumMod val="40000"/>
            <a:lumOff val="60000"/>
          </a:schemeClr>
        </a:solidFill>
      </xdr:spPr>
      <xdr:style>
        <a:lnRef idx="2">
          <a:schemeClr val="accent4">
            <a:shade val="15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明細の数が多い時は別紙明細にして下さい。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明細が多い場合でも請求書兼納品書を</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枚発行しないで下さい。</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190500</xdr:colOff>
          <xdr:row>22</xdr:row>
          <xdr:rowOff>123825</xdr:rowOff>
        </xdr:from>
        <xdr:to>
          <xdr:col>27</xdr:col>
          <xdr:colOff>95250</xdr:colOff>
          <xdr:row>24</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印刷日を　　　　発行日にする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19</xdr:row>
          <xdr:rowOff>19050</xdr:rowOff>
        </xdr:from>
        <xdr:to>
          <xdr:col>27</xdr:col>
          <xdr:colOff>180975</xdr:colOff>
          <xdr:row>19</xdr:row>
          <xdr:rowOff>228600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分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19</xdr:row>
          <xdr:rowOff>19050</xdr:rowOff>
        </xdr:from>
        <xdr:to>
          <xdr:col>32</xdr:col>
          <xdr:colOff>9525</xdr:colOff>
          <xdr:row>19</xdr:row>
          <xdr:rowOff>228600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完　納</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19</xdr:row>
          <xdr:rowOff>9525</xdr:rowOff>
        </xdr:from>
        <xdr:to>
          <xdr:col>37</xdr:col>
          <xdr:colOff>142875</xdr:colOff>
          <xdr:row>19</xdr:row>
          <xdr:rowOff>238125</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追加材(完納)</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300-000002000000}"/>
            </a:ext>
          </a:extLst>
        </xdr:cNvPr>
        <xdr:cNvSpPr/>
      </xdr:nvSpPr>
      <xdr:spPr>
        <a:xfrm>
          <a:off x="161926" y="5905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247650</xdr:colOff>
      <xdr:row>51</xdr:row>
      <xdr:rowOff>38100</xdr:rowOff>
    </xdr:from>
    <xdr:to>
      <xdr:col>38</xdr:col>
      <xdr:colOff>133350</xdr:colOff>
      <xdr:row>53</xdr:row>
      <xdr:rowOff>100725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4810125" y="10648950"/>
          <a:ext cx="2724150"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25</xdr:col>
      <xdr:colOff>238125</xdr:colOff>
      <xdr:row>51</xdr:row>
      <xdr:rowOff>76200</xdr:rowOff>
    </xdr:from>
    <xdr:to>
      <xdr:col>27</xdr:col>
      <xdr:colOff>29700</xdr:colOff>
      <xdr:row>53</xdr:row>
      <xdr:rowOff>40350</xdr:rowOff>
    </xdr:to>
    <xdr:pic>
      <xdr:nvPicPr>
        <xdr:cNvPr id="4" name="Picture 4">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57775" y="10687050"/>
          <a:ext cx="248775"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400-000002000000}"/>
            </a:ext>
          </a:extLst>
        </xdr:cNvPr>
        <xdr:cNvSpPr/>
      </xdr:nvSpPr>
      <xdr:spPr>
        <a:xfrm>
          <a:off x="161926" y="7810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32</xdr:col>
      <xdr:colOff>0</xdr:colOff>
      <xdr:row>45</xdr:row>
      <xdr:rowOff>161925</xdr:rowOff>
    </xdr:from>
    <xdr:to>
      <xdr:col>37</xdr:col>
      <xdr:colOff>43875</xdr:colOff>
      <xdr:row>51</xdr:row>
      <xdr:rowOff>5775</xdr:rowOff>
    </xdr:to>
    <xdr:sp macro="" textlink="">
      <xdr:nvSpPr>
        <xdr:cNvPr id="3" name="角丸四角形 9">
          <a:extLst>
            <a:ext uri="{FF2B5EF4-FFF2-40B4-BE49-F238E27FC236}">
              <a16:creationId xmlns:a16="http://schemas.microsoft.com/office/drawing/2014/main" id="{00000000-0008-0000-0400-000003000000}"/>
            </a:ext>
          </a:extLst>
        </xdr:cNvPr>
        <xdr:cNvSpPr>
          <a:spLocks noChangeAspect="1"/>
        </xdr:cNvSpPr>
      </xdr:nvSpPr>
      <xdr:spPr>
        <a:xfrm>
          <a:off x="6200775" y="9315450"/>
          <a:ext cx="1044000" cy="1044000"/>
        </a:xfrm>
        <a:prstGeom prst="round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25</xdr:col>
      <xdr:colOff>123826</xdr:colOff>
      <xdr:row>52</xdr:row>
      <xdr:rowOff>0</xdr:rowOff>
    </xdr:from>
    <xdr:to>
      <xdr:col>38</xdr:col>
      <xdr:colOff>295275</xdr:colOff>
      <xdr:row>53</xdr:row>
      <xdr:rowOff>224550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4943476" y="10515600"/>
          <a:ext cx="2714624"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26</xdr:col>
      <xdr:colOff>38099</xdr:colOff>
      <xdr:row>52</xdr:row>
      <xdr:rowOff>47625</xdr:rowOff>
    </xdr:from>
    <xdr:to>
      <xdr:col>27</xdr:col>
      <xdr:colOff>86849</xdr:colOff>
      <xdr:row>53</xdr:row>
      <xdr:rowOff>173700</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14924" y="10563225"/>
          <a:ext cx="248775"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76201</xdr:colOff>
      <xdr:row>3</xdr:row>
      <xdr:rowOff>152401</xdr:rowOff>
    </xdr:from>
    <xdr:to>
      <xdr:col>19</xdr:col>
      <xdr:colOff>142876</xdr:colOff>
      <xdr:row>5</xdr:row>
      <xdr:rowOff>114300</xdr:rowOff>
    </xdr:to>
    <xdr:sp macro="" textlink="">
      <xdr:nvSpPr>
        <xdr:cNvPr id="2" name="角丸四角形 6">
          <a:extLst>
            <a:ext uri="{FF2B5EF4-FFF2-40B4-BE49-F238E27FC236}">
              <a16:creationId xmlns:a16="http://schemas.microsoft.com/office/drawing/2014/main" id="{00000000-0008-0000-0500-000002000000}"/>
            </a:ext>
          </a:extLst>
        </xdr:cNvPr>
        <xdr:cNvSpPr/>
      </xdr:nvSpPr>
      <xdr:spPr>
        <a:xfrm>
          <a:off x="161926" y="781051"/>
          <a:ext cx="3543300" cy="457199"/>
        </a:xfrm>
        <a:prstGeom prst="round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32</xdr:col>
      <xdr:colOff>0</xdr:colOff>
      <xdr:row>45</xdr:row>
      <xdr:rowOff>161925</xdr:rowOff>
    </xdr:from>
    <xdr:to>
      <xdr:col>37</xdr:col>
      <xdr:colOff>43875</xdr:colOff>
      <xdr:row>51</xdr:row>
      <xdr:rowOff>5775</xdr:rowOff>
    </xdr:to>
    <xdr:sp macro="" textlink="">
      <xdr:nvSpPr>
        <xdr:cNvPr id="3" name="角丸四角形 9">
          <a:extLst>
            <a:ext uri="{FF2B5EF4-FFF2-40B4-BE49-F238E27FC236}">
              <a16:creationId xmlns:a16="http://schemas.microsoft.com/office/drawing/2014/main" id="{00000000-0008-0000-0500-000003000000}"/>
            </a:ext>
          </a:extLst>
        </xdr:cNvPr>
        <xdr:cNvSpPr>
          <a:spLocks noChangeAspect="1"/>
        </xdr:cNvSpPr>
      </xdr:nvSpPr>
      <xdr:spPr>
        <a:xfrm>
          <a:off x="6200775" y="9315450"/>
          <a:ext cx="1044000" cy="1044000"/>
        </a:xfrm>
        <a:prstGeom prst="round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24</xdr:col>
      <xdr:colOff>257174</xdr:colOff>
      <xdr:row>52</xdr:row>
      <xdr:rowOff>0</xdr:rowOff>
    </xdr:from>
    <xdr:to>
      <xdr:col>38</xdr:col>
      <xdr:colOff>285750</xdr:colOff>
      <xdr:row>53</xdr:row>
      <xdr:rowOff>224550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4819649" y="10515600"/>
          <a:ext cx="2828926" cy="386475"/>
        </a:xfrm>
        <a:prstGeom prst="rect">
          <a:avLst/>
        </a:prstGeom>
        <a:noFill/>
        <a:ln w="6350">
          <a:solidFill>
            <a:schemeClr val="bg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26</xdr:col>
      <xdr:colOff>47624</xdr:colOff>
      <xdr:row>52</xdr:row>
      <xdr:rowOff>57150</xdr:rowOff>
    </xdr:from>
    <xdr:to>
      <xdr:col>27</xdr:col>
      <xdr:colOff>96374</xdr:colOff>
      <xdr:row>53</xdr:row>
      <xdr:rowOff>173700</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24449" y="10572750"/>
          <a:ext cx="248775" cy="27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xdr:colOff>
      <xdr:row>55</xdr:row>
      <xdr:rowOff>6345</xdr:rowOff>
    </xdr:from>
    <xdr:to>
      <xdr:col>15</xdr:col>
      <xdr:colOff>127277</xdr:colOff>
      <xdr:row>56</xdr:row>
      <xdr:rowOff>240420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85727" y="10798170"/>
          <a:ext cx="2880000" cy="3960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85724</xdr:colOff>
      <xdr:row>54</xdr:row>
      <xdr:rowOff>73024</xdr:rowOff>
    </xdr:from>
    <xdr:to>
      <xdr:col>2</xdr:col>
      <xdr:colOff>173699</xdr:colOff>
      <xdr:row>56</xdr:row>
      <xdr:rowOff>37174</xdr:rowOff>
    </xdr:to>
    <xdr:pic>
      <xdr:nvPicPr>
        <xdr:cNvPr id="3" name="Picture 4">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 y="10702924"/>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114301</xdr:colOff>
          <xdr:row>55</xdr:row>
          <xdr:rowOff>31750</xdr:rowOff>
        </xdr:from>
        <xdr:to>
          <xdr:col>38</xdr:col>
          <xdr:colOff>2207</xdr:colOff>
          <xdr:row>57</xdr:row>
          <xdr:rowOff>90175</xdr:rowOff>
        </xdr:to>
        <xdr:pic>
          <xdr:nvPicPr>
            <xdr:cNvPr id="4" name="図 3">
              <a:extLst>
                <a:ext uri="{FF2B5EF4-FFF2-40B4-BE49-F238E27FC236}">
                  <a16:creationId xmlns:a16="http://schemas.microsoft.com/office/drawing/2014/main" id="{00000000-0008-0000-0600-000004000000}"/>
                </a:ext>
              </a:extLst>
            </xdr:cNvPr>
            <xdr:cNvPicPr>
              <a:picLocks noChangeAspect="1" noChangeArrowheads="1"/>
              <a:extLst>
                <a:ext uri="{84589F7E-364E-4C9E-8A38-B11213B215E9}">
                  <a14:cameraTool cellRange="Sheet9!$B$9:$F$9" spid="_x0000_s2329"/>
                </a:ext>
              </a:extLst>
            </xdr:cNvPicPr>
          </xdr:nvPicPr>
          <xdr:blipFill>
            <a:blip xmlns:r="http://schemas.openxmlformats.org/officeDocument/2006/relationships" r:embed="rId2"/>
            <a:srcRect/>
            <a:stretch>
              <a:fillRect/>
            </a:stretch>
          </xdr:blipFill>
          <xdr:spPr bwMode="auto">
            <a:xfrm>
              <a:off x="4953001" y="10823575"/>
              <a:ext cx="2392981" cy="46800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2</xdr:colOff>
      <xdr:row>55</xdr:row>
      <xdr:rowOff>6345</xdr:rowOff>
    </xdr:from>
    <xdr:to>
      <xdr:col>15</xdr:col>
      <xdr:colOff>127277</xdr:colOff>
      <xdr:row>56</xdr:row>
      <xdr:rowOff>240420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5727" y="10798170"/>
          <a:ext cx="2880000" cy="39600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85724</xdr:colOff>
      <xdr:row>54</xdr:row>
      <xdr:rowOff>73025</xdr:rowOff>
    </xdr:from>
    <xdr:to>
      <xdr:col>2</xdr:col>
      <xdr:colOff>173699</xdr:colOff>
      <xdr:row>56</xdr:row>
      <xdr:rowOff>37175</xdr:rowOff>
    </xdr:to>
    <xdr:pic>
      <xdr:nvPicPr>
        <xdr:cNvPr id="3" name="Picture 4">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49" y="10702925"/>
          <a:ext cx="288000" cy="28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25</xdr:col>
          <xdr:colOff>114300</xdr:colOff>
          <xdr:row>55</xdr:row>
          <xdr:rowOff>25401</xdr:rowOff>
        </xdr:from>
        <xdr:to>
          <xdr:col>38</xdr:col>
          <xdr:colOff>3225</xdr:colOff>
          <xdr:row>57</xdr:row>
          <xdr:rowOff>83885</xdr:rowOff>
        </xdr:to>
        <xdr:pic>
          <xdr:nvPicPr>
            <xdr:cNvPr id="4" name="図 3">
              <a:extLst>
                <a:ext uri="{FF2B5EF4-FFF2-40B4-BE49-F238E27FC236}">
                  <a16:creationId xmlns:a16="http://schemas.microsoft.com/office/drawing/2014/main" id="{00000000-0008-0000-0700-000004000000}"/>
                </a:ext>
              </a:extLst>
            </xdr:cNvPr>
            <xdr:cNvPicPr>
              <a:picLocks noChangeArrowheads="1"/>
              <a:extLst>
                <a:ext uri="{84589F7E-364E-4C9E-8A38-B11213B215E9}">
                  <a14:cameraTool cellRange="Sheet9!$B$9:$F$9" spid="_x0000_s7406"/>
                </a:ext>
              </a:extLst>
            </xdr:cNvPicPr>
          </xdr:nvPicPr>
          <xdr:blipFill>
            <a:blip xmlns:r="http://schemas.openxmlformats.org/officeDocument/2006/relationships" r:embed="rId2"/>
            <a:srcRect/>
            <a:stretch>
              <a:fillRect/>
            </a:stretch>
          </xdr:blipFill>
          <xdr:spPr bwMode="auto">
            <a:xfrm>
              <a:off x="4953000" y="10817226"/>
              <a:ext cx="2394000" cy="46805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2</xdr:colOff>
      <xdr:row>55</xdr:row>
      <xdr:rowOff>15870</xdr:rowOff>
    </xdr:from>
    <xdr:to>
      <xdr:col>19</xdr:col>
      <xdr:colOff>44002</xdr:colOff>
      <xdr:row>56</xdr:row>
      <xdr:rowOff>243595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5727" y="10807695"/>
          <a:ext cx="3520625" cy="389650"/>
        </a:xfrm>
        <a:prstGeom prst="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　　　</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日本住宅パネル工業協同組合　指定請求書</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180974</xdr:colOff>
      <xdr:row>55</xdr:row>
      <xdr:rowOff>82550</xdr:rowOff>
    </xdr:from>
    <xdr:to>
      <xdr:col>3</xdr:col>
      <xdr:colOff>3264</xdr:colOff>
      <xdr:row>56</xdr:row>
      <xdr:rowOff>163100</xdr:rowOff>
    </xdr:to>
    <xdr:pic>
      <xdr:nvPicPr>
        <xdr:cNvPr id="3" name="Picture 4">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699" y="10874375"/>
          <a:ext cx="222340" cy="2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F5CCF-7552-4B0F-8EF7-FBE442E5157C}">
  <dimension ref="A1:BF61"/>
  <sheetViews>
    <sheetView workbookViewId="0"/>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5" width="2.125" style="2" customWidth="1"/>
    <col min="26" max="26" width="1.625" style="2" customWidth="1"/>
    <col min="27" max="28" width="2.625" style="2" customWidth="1"/>
    <col min="29" max="29" width="1.625" style="2" customWidth="1"/>
    <col min="30" max="32" width="2.625" style="2" customWidth="1"/>
    <col min="33" max="34" width="2.375" style="2" customWidth="1"/>
    <col min="35" max="38" width="2.625" style="2" customWidth="1"/>
    <col min="39" max="39" width="2.5" style="2" customWidth="1"/>
    <col min="40" max="40" width="12.625" style="2" customWidth="1"/>
    <col min="41" max="41" width="7.125" style="2" hidden="1" customWidth="1"/>
    <col min="42" max="42" width="8" style="2" hidden="1" customWidth="1"/>
    <col min="43" max="43" width="7.125" style="2" hidden="1" customWidth="1"/>
    <col min="44" max="44" width="6.375" style="2" hidden="1" customWidth="1"/>
    <col min="45" max="45" width="10.5" style="2" hidden="1" customWidth="1"/>
    <col min="46" max="46" width="7.5" style="2" hidden="1" customWidth="1"/>
    <col min="47" max="47" width="10.5" style="2" hidden="1" customWidth="1"/>
    <col min="48" max="48" width="7.5" style="2" hidden="1" customWidth="1"/>
    <col min="49" max="49" width="3.375" style="2" hidden="1" customWidth="1"/>
    <col min="50" max="16384" width="9" style="2"/>
  </cols>
  <sheetData>
    <row r="1" spans="1:58" ht="6.75" customHeight="1" thickBot="1">
      <c r="A1" s="1"/>
      <c r="B1" s="1"/>
      <c r="C1" s="1"/>
      <c r="D1" s="1"/>
      <c r="E1" s="1"/>
      <c r="F1" s="1"/>
      <c r="G1" s="1"/>
      <c r="AF1" s="1"/>
      <c r="AG1" s="1"/>
      <c r="AH1" s="1"/>
      <c r="AI1" s="1"/>
      <c r="AJ1" s="1"/>
      <c r="AK1" s="1"/>
      <c r="AL1" s="1"/>
      <c r="AM1" s="1"/>
      <c r="AN1" s="1"/>
      <c r="AO1" s="1"/>
      <c r="AP1" s="1"/>
    </row>
    <row r="2" spans="1:58" ht="20.100000000000001" customHeight="1" thickBot="1">
      <c r="A2" s="1"/>
      <c r="B2" s="174" t="s">
        <v>72</v>
      </c>
      <c r="C2" s="175"/>
      <c r="D2" s="175"/>
      <c r="E2" s="175"/>
      <c r="F2" s="175"/>
      <c r="G2" s="175"/>
      <c r="H2" s="175"/>
      <c r="I2" s="175"/>
      <c r="J2" s="175"/>
      <c r="K2" s="175"/>
      <c r="L2" s="175"/>
      <c r="M2" s="175"/>
      <c r="N2" s="175"/>
      <c r="O2" s="175"/>
      <c r="P2" s="175"/>
      <c r="Q2" s="175"/>
      <c r="R2" s="175"/>
      <c r="S2" s="175"/>
      <c r="T2" s="176"/>
      <c r="AB2" s="177" t="s">
        <v>11</v>
      </c>
      <c r="AC2" s="177"/>
      <c r="AD2" s="177"/>
      <c r="AE2" s="177"/>
      <c r="AF2" s="178" t="str">
        <f ca="1">IF(AN2="",AO2,AN2)</f>
        <v>2309-74574</v>
      </c>
      <c r="AG2" s="178"/>
      <c r="AH2" s="178"/>
      <c r="AI2" s="178"/>
      <c r="AJ2" s="178"/>
      <c r="AK2" s="178"/>
      <c r="AL2" s="178"/>
      <c r="AM2" s="1"/>
      <c r="AN2" s="90"/>
      <c r="AO2" s="179" t="str">
        <f ca="1">RIGHT(TEXT(YEAR(G20),"0000"),2)&amp;TEXT(MONTH(G20),"00")&amp;"-"&amp;TEXT(INT(RAND()*100000),"00000")</f>
        <v>2309-74574</v>
      </c>
      <c r="AP2" s="179"/>
      <c r="AQ2" s="179"/>
      <c r="AR2" s="1"/>
      <c r="AS2" s="1"/>
      <c r="AT2" s="1"/>
      <c r="AU2" s="1"/>
      <c r="AV2" s="1"/>
      <c r="AX2" s="91" t="s">
        <v>133</v>
      </c>
    </row>
    <row r="3" spans="1:58" ht="9.9499999999999993" customHeight="1">
      <c r="A3" s="1"/>
      <c r="B3" s="1"/>
      <c r="C3" s="1"/>
      <c r="D3" s="1"/>
      <c r="E3" s="1"/>
      <c r="F3" s="1"/>
      <c r="G3" s="1"/>
      <c r="H3" s="1"/>
      <c r="I3" s="1"/>
      <c r="J3" s="1"/>
      <c r="K3" s="1"/>
      <c r="L3" s="1"/>
      <c r="M3" s="3"/>
      <c r="N3" s="3"/>
      <c r="O3" s="3"/>
      <c r="P3" s="3"/>
      <c r="Q3" s="3"/>
      <c r="R3" s="3"/>
      <c r="S3" s="3"/>
      <c r="T3" s="3"/>
      <c r="U3" s="3"/>
      <c r="V3" s="3"/>
      <c r="W3" s="3"/>
      <c r="X3" s="3"/>
      <c r="Y3" s="3"/>
      <c r="Z3" s="3"/>
      <c r="AA3" s="3"/>
      <c r="AB3" s="3"/>
      <c r="AC3" s="3"/>
      <c r="AD3" s="3"/>
      <c r="AE3" s="3"/>
      <c r="AF3" s="3"/>
      <c r="AG3" s="1"/>
      <c r="AH3" s="1"/>
      <c r="AI3" s="1"/>
      <c r="AJ3" s="1"/>
      <c r="AK3" s="1"/>
      <c r="AL3" s="1"/>
      <c r="AM3" s="1"/>
      <c r="AN3" s="1"/>
      <c r="AO3" s="1"/>
      <c r="AP3" s="1"/>
    </row>
    <row r="4" spans="1:58" ht="21.95" customHeight="1">
      <c r="A4" s="1"/>
      <c r="B4" s="180" t="s">
        <v>89</v>
      </c>
      <c r="C4" s="180"/>
      <c r="D4" s="180"/>
      <c r="E4" s="180"/>
      <c r="F4" s="180"/>
      <c r="G4" s="180"/>
      <c r="H4" s="180"/>
      <c r="I4" s="180"/>
      <c r="J4" s="180"/>
      <c r="K4" s="180"/>
      <c r="L4" s="180"/>
      <c r="M4" s="180"/>
      <c r="N4" s="180"/>
      <c r="O4" s="180"/>
      <c r="P4" s="180"/>
      <c r="Q4" s="180"/>
      <c r="R4" s="180"/>
      <c r="S4" s="180"/>
      <c r="T4" s="180"/>
      <c r="U4" s="3"/>
      <c r="V4" s="3"/>
      <c r="W4" s="3"/>
      <c r="X4" s="3"/>
      <c r="Y4" s="3"/>
      <c r="Z4" s="3"/>
      <c r="AA4" s="3"/>
      <c r="AB4" s="3"/>
      <c r="AC4" s="3"/>
      <c r="AD4" s="3"/>
      <c r="AE4" s="3"/>
      <c r="AF4" s="3"/>
      <c r="AG4" s="1"/>
      <c r="AH4" s="1"/>
      <c r="AI4" s="1"/>
      <c r="AJ4" s="1"/>
      <c r="AK4" s="1"/>
      <c r="AL4" s="1"/>
      <c r="AM4" s="1"/>
      <c r="AN4" s="1"/>
      <c r="AO4" s="1"/>
      <c r="AP4" s="1"/>
    </row>
    <row r="5" spans="1:58" ht="9.9499999999999993" customHeight="1">
      <c r="A5" s="1"/>
      <c r="B5" s="1"/>
      <c r="C5" s="1"/>
      <c r="D5" s="1"/>
      <c r="E5" s="1"/>
      <c r="F5" s="1"/>
      <c r="G5" s="1"/>
      <c r="H5" s="1"/>
      <c r="I5" s="1"/>
      <c r="J5" s="1"/>
      <c r="K5" s="1"/>
      <c r="L5" s="1"/>
      <c r="M5" s="3"/>
      <c r="N5" s="3"/>
      <c r="O5" s="3"/>
      <c r="P5" s="3"/>
      <c r="Q5" s="3"/>
      <c r="R5" s="3"/>
      <c r="S5" s="3"/>
      <c r="T5" s="3"/>
      <c r="U5" s="3"/>
      <c r="V5" s="3"/>
      <c r="W5" s="3"/>
      <c r="X5" s="3"/>
      <c r="Y5" s="3"/>
      <c r="Z5" s="3"/>
      <c r="AA5" s="3"/>
      <c r="AB5" s="3"/>
      <c r="AC5" s="3"/>
      <c r="AD5" s="3"/>
      <c r="AE5" s="3"/>
      <c r="AF5" s="3"/>
      <c r="AG5" s="1"/>
      <c r="AH5" s="1"/>
      <c r="AI5" s="1"/>
      <c r="AJ5" s="1"/>
      <c r="AK5" s="1"/>
      <c r="AL5" s="1"/>
      <c r="AM5" s="1"/>
      <c r="AN5" s="1"/>
      <c r="AO5" s="1"/>
      <c r="AP5" s="1"/>
    </row>
    <row r="6" spans="1:58" ht="15" customHeight="1">
      <c r="A6" s="1"/>
      <c r="B6" s="181" t="s">
        <v>16</v>
      </c>
      <c r="C6" s="182"/>
      <c r="D6" s="182"/>
      <c r="E6" s="182"/>
      <c r="F6" s="182"/>
      <c r="G6" s="183"/>
      <c r="H6" s="184" t="s">
        <v>9</v>
      </c>
      <c r="I6" s="185"/>
      <c r="J6" s="185"/>
      <c r="K6" s="185"/>
      <c r="L6" s="185"/>
      <c r="M6" s="186"/>
      <c r="N6" s="187" t="s">
        <v>10</v>
      </c>
      <c r="O6" s="187"/>
      <c r="P6" s="187"/>
      <c r="Q6" s="187"/>
      <c r="R6" s="187"/>
      <c r="S6" s="187"/>
      <c r="T6" s="187"/>
      <c r="V6" s="181" t="s">
        <v>7</v>
      </c>
      <c r="W6" s="182"/>
      <c r="X6" s="183"/>
      <c r="Y6" s="185" t="s">
        <v>1</v>
      </c>
      <c r="Z6" s="185"/>
      <c r="AA6" s="185"/>
      <c r="AB6" s="185"/>
      <c r="AC6" s="185"/>
      <c r="AD6" s="185"/>
      <c r="AE6" s="185"/>
      <c r="AF6" s="185"/>
      <c r="AG6" s="185"/>
      <c r="AH6" s="185"/>
      <c r="AI6" s="185"/>
      <c r="AJ6" s="185"/>
      <c r="AK6" s="185"/>
      <c r="AL6" s="186"/>
      <c r="AM6" s="1"/>
      <c r="AN6" s="1"/>
      <c r="AY6" s="24"/>
      <c r="AZ6" s="24"/>
      <c r="BA6" s="24"/>
      <c r="BB6" s="24"/>
      <c r="BC6" s="24"/>
    </row>
    <row r="7" spans="1:58" ht="20.100000000000001" customHeight="1">
      <c r="A7" s="1"/>
      <c r="B7" s="205">
        <f>F14</f>
        <v>128450</v>
      </c>
      <c r="C7" s="206"/>
      <c r="D7" s="206"/>
      <c r="E7" s="206"/>
      <c r="F7" s="206"/>
      <c r="G7" s="207"/>
      <c r="H7" s="205">
        <f ca="1">K14</f>
        <v>12845</v>
      </c>
      <c r="I7" s="206"/>
      <c r="J7" s="206"/>
      <c r="K7" s="206"/>
      <c r="L7" s="206"/>
      <c r="M7" s="207"/>
      <c r="N7" s="208">
        <f ca="1">IFERROR(B7+H7,"")</f>
        <v>141295</v>
      </c>
      <c r="O7" s="209"/>
      <c r="P7" s="209"/>
      <c r="Q7" s="209"/>
      <c r="R7" s="209"/>
      <c r="S7" s="209"/>
      <c r="T7" s="210"/>
      <c r="V7" s="211">
        <v>108</v>
      </c>
      <c r="W7" s="212"/>
      <c r="X7" s="213"/>
      <c r="Y7" s="214" t="s">
        <v>105</v>
      </c>
      <c r="Z7" s="214"/>
      <c r="AA7" s="214"/>
      <c r="AB7" s="214"/>
      <c r="AC7" s="214"/>
      <c r="AD7" s="214"/>
      <c r="AE7" s="214"/>
      <c r="AF7" s="214"/>
      <c r="AG7" s="214"/>
      <c r="AH7" s="214"/>
      <c r="AI7" s="214"/>
      <c r="AJ7" s="214"/>
      <c r="AK7" s="214"/>
      <c r="AL7" s="215"/>
      <c r="AM7" s="1"/>
      <c r="AN7" s="1"/>
      <c r="AX7" s="216" t="s">
        <v>42</v>
      </c>
      <c r="AY7" s="216"/>
      <c r="AZ7" s="24"/>
      <c r="BA7" s="24"/>
      <c r="BB7" s="24"/>
      <c r="BC7" s="24"/>
    </row>
    <row r="8" spans="1:58" ht="9.9499999999999993" customHeight="1">
      <c r="A8" s="1"/>
      <c r="B8" s="1"/>
      <c r="C8" s="1"/>
      <c r="D8" s="1"/>
      <c r="E8" s="1"/>
      <c r="F8" s="1"/>
      <c r="G8" s="1"/>
      <c r="H8" s="1"/>
      <c r="I8" s="1"/>
      <c r="J8" s="1"/>
      <c r="K8" s="1"/>
      <c r="L8" s="1"/>
      <c r="M8" s="3"/>
      <c r="N8" s="3"/>
      <c r="O8" s="3"/>
      <c r="P8" s="3"/>
      <c r="Q8" s="3"/>
      <c r="R8" s="3"/>
      <c r="S8" s="3"/>
      <c r="T8" s="3"/>
      <c r="U8" s="3"/>
      <c r="AF8" s="3"/>
      <c r="AG8" s="1"/>
      <c r="AH8" s="1"/>
      <c r="AI8" s="1"/>
      <c r="AJ8" s="1"/>
      <c r="AK8" s="1"/>
      <c r="AL8" s="1"/>
      <c r="AM8" s="1"/>
      <c r="AN8" s="1"/>
      <c r="AY8" s="24"/>
      <c r="AZ8" s="24"/>
      <c r="BA8" s="24"/>
      <c r="BB8" s="24"/>
      <c r="BC8" s="24"/>
    </row>
    <row r="9" spans="1:58" ht="20.100000000000001" customHeight="1">
      <c r="A9" s="1"/>
      <c r="B9" s="2" t="s">
        <v>28</v>
      </c>
      <c r="V9" s="188" t="s">
        <v>15</v>
      </c>
      <c r="W9" s="188"/>
      <c r="X9" s="188"/>
      <c r="Y9" s="188"/>
      <c r="AM9" s="1"/>
      <c r="AN9" s="1"/>
      <c r="AX9" s="189" t="s">
        <v>44</v>
      </c>
      <c r="AY9" s="189"/>
      <c r="AZ9" s="189"/>
      <c r="BA9" s="189"/>
      <c r="BB9" s="189"/>
      <c r="BC9" s="189"/>
      <c r="BD9" s="189"/>
      <c r="BE9" s="189"/>
      <c r="BF9" s="189"/>
    </row>
    <row r="10" spans="1:58" ht="18" customHeight="1">
      <c r="A10" s="1"/>
      <c r="B10" s="190" t="s">
        <v>6</v>
      </c>
      <c r="C10" s="191"/>
      <c r="D10" s="191"/>
      <c r="E10" s="192"/>
      <c r="F10" s="193" t="s">
        <v>20</v>
      </c>
      <c r="G10" s="194"/>
      <c r="H10" s="194"/>
      <c r="I10" s="194"/>
      <c r="J10" s="195"/>
      <c r="K10" s="196" t="s">
        <v>8</v>
      </c>
      <c r="L10" s="197"/>
      <c r="M10" s="197"/>
      <c r="N10" s="197"/>
      <c r="O10" s="198">
        <v>1</v>
      </c>
      <c r="V10" s="199" t="s">
        <v>95</v>
      </c>
      <c r="W10" s="200"/>
      <c r="X10" s="200"/>
      <c r="Y10" s="200"/>
      <c r="Z10" s="200"/>
      <c r="AA10" s="200"/>
      <c r="AB10" s="201"/>
      <c r="AC10" s="202">
        <v>1236547896541</v>
      </c>
      <c r="AD10" s="203"/>
      <c r="AE10" s="203"/>
      <c r="AF10" s="203"/>
      <c r="AG10" s="203"/>
      <c r="AH10" s="203"/>
      <c r="AI10" s="203"/>
      <c r="AJ10" s="203"/>
      <c r="AK10" s="203"/>
      <c r="AL10" s="204"/>
      <c r="AM10" s="1"/>
      <c r="AN10" s="1"/>
      <c r="AX10" s="189" t="s">
        <v>45</v>
      </c>
      <c r="AY10" s="189"/>
      <c r="AZ10" s="189"/>
      <c r="BA10" s="189"/>
      <c r="BB10" s="189"/>
      <c r="BC10" s="189"/>
      <c r="BD10" s="189"/>
      <c r="BE10" s="189"/>
      <c r="BF10" s="189"/>
    </row>
    <row r="11" spans="1:58" ht="18" customHeight="1">
      <c r="A11" s="1"/>
      <c r="B11" s="242">
        <f>MAX(AG27:AG56)</f>
        <v>10</v>
      </c>
      <c r="C11" s="243"/>
      <c r="D11" s="243"/>
      <c r="E11" s="244"/>
      <c r="F11" s="245">
        <f ca="1">SUMIF($AG$27:$AL$56,B11,$AI$27:$AL$56)</f>
        <v>128450</v>
      </c>
      <c r="G11" s="246"/>
      <c r="H11" s="246"/>
      <c r="I11" s="246"/>
      <c r="J11" s="247"/>
      <c r="K11" s="248">
        <f ca="1">IF(AC10="","",IFERROR(F11*B11/100,""))</f>
        <v>12845</v>
      </c>
      <c r="L11" s="249"/>
      <c r="M11" s="249"/>
      <c r="N11" s="249"/>
      <c r="O11" s="250"/>
      <c r="U11" s="14"/>
      <c r="V11" s="251" t="s">
        <v>13</v>
      </c>
      <c r="W11" s="252"/>
      <c r="X11" s="252"/>
      <c r="Y11" s="253">
        <v>1235697</v>
      </c>
      <c r="Z11" s="254"/>
      <c r="AA11" s="254"/>
      <c r="AB11" s="254"/>
      <c r="AC11" s="254"/>
      <c r="AD11" s="251" t="s">
        <v>73</v>
      </c>
      <c r="AE11" s="252"/>
      <c r="AF11" s="252"/>
      <c r="AG11" s="217" t="s">
        <v>103</v>
      </c>
      <c r="AH11" s="218"/>
      <c r="AI11" s="218"/>
      <c r="AJ11" s="218"/>
      <c r="AK11" s="218"/>
      <c r="AL11" s="219"/>
      <c r="AM11" s="1"/>
      <c r="AN11" s="1"/>
      <c r="AX11" s="189" t="s">
        <v>43</v>
      </c>
      <c r="AY11" s="189"/>
      <c r="AZ11" s="189"/>
      <c r="BA11" s="189"/>
      <c r="BB11" s="189"/>
      <c r="BC11" s="189"/>
      <c r="BD11" s="189"/>
      <c r="BE11" s="189"/>
      <c r="BF11" s="189"/>
    </row>
    <row r="12" spans="1:58" ht="18" customHeight="1">
      <c r="A12" s="1"/>
      <c r="B12" s="220" t="str">
        <f>IFERROR(IF(B11=$AP$57,"対象外",IF(B11&gt;$AP$57,$AP$57,"")),"")</f>
        <v>対象外</v>
      </c>
      <c r="C12" s="221"/>
      <c r="D12" s="221"/>
      <c r="E12" s="222"/>
      <c r="F12" s="223">
        <f ca="1">SUMIF(AG27:AH56,IF(B12="対象外",B13,B12),AI27:AI56)</f>
        <v>0</v>
      </c>
      <c r="G12" s="224"/>
      <c r="H12" s="224"/>
      <c r="I12" s="224"/>
      <c r="J12" s="225"/>
      <c r="K12" s="226" t="str">
        <f>IF(AC10="","",IF(B12="対象外","－",IFERROR(F12*B12/100,"")))</f>
        <v>－</v>
      </c>
      <c r="L12" s="227"/>
      <c r="M12" s="227"/>
      <c r="N12" s="227"/>
      <c r="O12" s="228"/>
      <c r="U12" s="14"/>
      <c r="V12" s="229" t="s">
        <v>14</v>
      </c>
      <c r="W12" s="230"/>
      <c r="X12" s="230"/>
      <c r="Y12" s="233"/>
      <c r="Z12" s="234"/>
      <c r="AA12" s="234"/>
      <c r="AB12" s="234"/>
      <c r="AC12" s="234"/>
      <c r="AD12" s="234"/>
      <c r="AE12" s="234"/>
      <c r="AF12" s="234"/>
      <c r="AG12" s="234"/>
      <c r="AH12" s="234"/>
      <c r="AI12" s="234"/>
      <c r="AJ12" s="234"/>
      <c r="AK12" s="234"/>
      <c r="AL12" s="235"/>
      <c r="AM12" s="1"/>
      <c r="AN12" s="1"/>
      <c r="AX12" s="189" t="s">
        <v>48</v>
      </c>
      <c r="AY12" s="189"/>
      <c r="AZ12" s="189"/>
      <c r="BA12" s="189"/>
      <c r="BB12" s="189"/>
      <c r="BC12" s="189"/>
      <c r="BD12" s="189"/>
      <c r="BE12" s="189"/>
      <c r="BF12" s="189"/>
    </row>
    <row r="13" spans="1:58" ht="18" customHeight="1" thickBot="1">
      <c r="A13" s="1"/>
      <c r="B13" s="236" t="str">
        <f>IF(B12="対象外","","対象外")</f>
        <v/>
      </c>
      <c r="C13" s="237"/>
      <c r="D13" s="237"/>
      <c r="E13" s="238"/>
      <c r="F13" s="239" t="str">
        <f ca="1">IFERROR(IF(SUM(F11:J12)&lt;&gt;F14,F14-SUM(F11,F12),""),"")</f>
        <v/>
      </c>
      <c r="G13" s="240"/>
      <c r="H13" s="240"/>
      <c r="I13" s="240"/>
      <c r="J13" s="241"/>
      <c r="K13" s="271" t="str">
        <f ca="1">IF(AC10="","",IF(B13="対象外","－",IFERROR(F13*B13/100,"")))</f>
        <v/>
      </c>
      <c r="L13" s="272"/>
      <c r="M13" s="272"/>
      <c r="N13" s="272"/>
      <c r="O13" s="273"/>
      <c r="U13" s="14"/>
      <c r="V13" s="231"/>
      <c r="W13" s="232"/>
      <c r="X13" s="232"/>
      <c r="Y13" s="274"/>
      <c r="Z13" s="275"/>
      <c r="AA13" s="275"/>
      <c r="AB13" s="275"/>
      <c r="AC13" s="275"/>
      <c r="AD13" s="275"/>
      <c r="AE13" s="275"/>
      <c r="AF13" s="275"/>
      <c r="AG13" s="275"/>
      <c r="AH13" s="275"/>
      <c r="AI13" s="275"/>
      <c r="AJ13" s="275"/>
      <c r="AK13" s="275"/>
      <c r="AL13" s="276"/>
      <c r="AM13" s="1"/>
      <c r="AN13" s="1"/>
      <c r="AX13" s="277" t="s">
        <v>46</v>
      </c>
      <c r="AY13" s="277"/>
      <c r="AZ13" s="277"/>
      <c r="BA13" s="277"/>
      <c r="BB13" s="277"/>
      <c r="BC13" s="277"/>
      <c r="BD13" s="277"/>
      <c r="BE13" s="277"/>
      <c r="BF13" s="277"/>
    </row>
    <row r="14" spans="1:58" ht="18" customHeight="1" thickTop="1">
      <c r="A14" s="1"/>
      <c r="B14" s="278" t="s">
        <v>12</v>
      </c>
      <c r="C14" s="279"/>
      <c r="D14" s="279"/>
      <c r="E14" s="280"/>
      <c r="F14" s="281">
        <f>IF(AR56&gt;=1,"入力不足あり",SUM(AI27:AL56))</f>
        <v>128450</v>
      </c>
      <c r="G14" s="282"/>
      <c r="H14" s="282"/>
      <c r="I14" s="282"/>
      <c r="J14" s="283"/>
      <c r="K14" s="284">
        <f ca="1">IF(AQ57&gt;2,"税率見直",SUM(K11:O13))</f>
        <v>12845</v>
      </c>
      <c r="L14" s="285"/>
      <c r="M14" s="285"/>
      <c r="N14" s="285"/>
      <c r="O14" s="286"/>
      <c r="U14" s="14"/>
      <c r="V14" s="287" t="s">
        <v>26</v>
      </c>
      <c r="W14" s="288"/>
      <c r="X14" s="289"/>
      <c r="Y14" s="293"/>
      <c r="Z14" s="294"/>
      <c r="AA14" s="294"/>
      <c r="AB14" s="294"/>
      <c r="AC14" s="294"/>
      <c r="AD14" s="294"/>
      <c r="AE14" s="294"/>
      <c r="AF14" s="294"/>
      <c r="AG14" s="294"/>
      <c r="AH14" s="294"/>
      <c r="AI14" s="294"/>
      <c r="AJ14" s="294"/>
      <c r="AK14" s="297"/>
      <c r="AL14" s="298"/>
      <c r="AM14" s="1"/>
      <c r="AN14" s="1"/>
    </row>
    <row r="15" spans="1:58" ht="15.95" customHeight="1">
      <c r="A15" s="1"/>
      <c r="V15" s="290"/>
      <c r="W15" s="291"/>
      <c r="X15" s="292"/>
      <c r="Y15" s="295"/>
      <c r="Z15" s="296"/>
      <c r="AA15" s="296"/>
      <c r="AB15" s="296"/>
      <c r="AC15" s="296"/>
      <c r="AD15" s="296"/>
      <c r="AE15" s="296"/>
      <c r="AF15" s="296"/>
      <c r="AG15" s="296"/>
      <c r="AH15" s="296"/>
      <c r="AI15" s="296"/>
      <c r="AJ15" s="296"/>
      <c r="AK15" s="299"/>
      <c r="AL15" s="300"/>
      <c r="AM15" s="1"/>
      <c r="AN15" s="1"/>
    </row>
    <row r="16" spans="1:58" ht="15.95" customHeight="1">
      <c r="A16" s="1"/>
      <c r="B16" s="261" t="s">
        <v>134</v>
      </c>
      <c r="C16" s="262"/>
      <c r="D16" s="262"/>
      <c r="E16" s="263"/>
      <c r="F16" s="301" t="s">
        <v>136</v>
      </c>
      <c r="G16" s="302"/>
      <c r="H16" s="302"/>
      <c r="I16" s="302"/>
      <c r="J16" s="303"/>
      <c r="K16" s="261" t="s">
        <v>135</v>
      </c>
      <c r="L16" s="262"/>
      <c r="M16" s="262"/>
      <c r="N16" s="262"/>
      <c r="O16" s="263"/>
      <c r="P16" s="304" t="s">
        <v>137</v>
      </c>
      <c r="Q16" s="305"/>
      <c r="R16" s="305"/>
      <c r="S16" s="305"/>
      <c r="T16" s="306"/>
      <c r="V16" s="92" t="s">
        <v>91</v>
      </c>
      <c r="AF16" s="3"/>
      <c r="AG16" s="1"/>
      <c r="AH16" s="1"/>
      <c r="AI16" s="1"/>
      <c r="AJ16" s="1"/>
      <c r="AK16" s="1"/>
      <c r="AL16" s="1"/>
      <c r="AM16" s="1"/>
      <c r="AN16" s="1"/>
    </row>
    <row r="17" spans="1:58" ht="9.9499999999999993" customHeight="1" thickBot="1">
      <c r="A17" s="1"/>
      <c r="B17" s="6"/>
      <c r="C17" s="6"/>
      <c r="D17" s="6"/>
      <c r="E17" s="6"/>
      <c r="F17" s="6"/>
      <c r="G17" s="6"/>
      <c r="H17" s="6"/>
      <c r="I17" s="6"/>
      <c r="J17" s="6"/>
      <c r="K17" s="6"/>
      <c r="L17" s="6"/>
      <c r="M17" s="7"/>
      <c r="N17" s="7"/>
      <c r="O17" s="7"/>
      <c r="P17" s="7"/>
      <c r="Q17" s="7"/>
      <c r="R17" s="7"/>
      <c r="S17" s="7"/>
      <c r="T17" s="8"/>
      <c r="U17" s="18"/>
      <c r="V17" s="45"/>
      <c r="W17" s="8"/>
      <c r="X17" s="8"/>
      <c r="Y17" s="8"/>
      <c r="Z17" s="8"/>
      <c r="AA17" s="8"/>
      <c r="AB17" s="8"/>
      <c r="AC17" s="8"/>
      <c r="AD17" s="8"/>
      <c r="AE17" s="8"/>
      <c r="AF17" s="7"/>
      <c r="AG17" s="6"/>
      <c r="AH17" s="6"/>
      <c r="AI17" s="6"/>
      <c r="AJ17" s="6"/>
      <c r="AK17" s="6"/>
      <c r="AL17" s="6"/>
      <c r="AM17" s="1"/>
      <c r="AN17" s="1"/>
    </row>
    <row r="18" spans="1:58" ht="9.9499999999999993" customHeight="1" thickTop="1">
      <c r="A18" s="1"/>
      <c r="B18" s="1"/>
      <c r="C18" s="1"/>
      <c r="D18" s="1"/>
      <c r="E18" s="1"/>
      <c r="F18" s="1"/>
      <c r="G18" s="1"/>
      <c r="H18" s="1"/>
      <c r="I18" s="1"/>
      <c r="J18" s="1"/>
      <c r="K18" s="1"/>
      <c r="L18" s="1"/>
      <c r="M18" s="3"/>
      <c r="N18" s="3"/>
      <c r="O18" s="3"/>
      <c r="P18" s="3"/>
      <c r="Q18" s="3"/>
      <c r="R18" s="3"/>
      <c r="S18" s="3"/>
      <c r="T18" s="3"/>
      <c r="U18" s="3"/>
      <c r="AF18" s="3"/>
      <c r="AG18" s="1"/>
      <c r="AH18" s="1"/>
      <c r="AI18" s="1"/>
      <c r="AJ18" s="1"/>
      <c r="AK18" s="1"/>
      <c r="AL18" s="1"/>
      <c r="AM18" s="1"/>
      <c r="AN18" s="1"/>
    </row>
    <row r="19" spans="1:58" ht="20.100000000000001" customHeight="1">
      <c r="A19" s="4"/>
      <c r="B19" s="1" t="s">
        <v>22</v>
      </c>
      <c r="AM19" s="1"/>
      <c r="AN19" s="1"/>
    </row>
    <row r="20" spans="1:58" ht="20.100000000000001" customHeight="1">
      <c r="A20" s="4"/>
      <c r="B20" s="255" t="s">
        <v>0</v>
      </c>
      <c r="C20" s="256"/>
      <c r="D20" s="256"/>
      <c r="E20" s="256"/>
      <c r="F20" s="257"/>
      <c r="G20" s="258">
        <v>45199</v>
      </c>
      <c r="H20" s="259"/>
      <c r="I20" s="259"/>
      <c r="J20" s="259"/>
      <c r="K20" s="259"/>
      <c r="L20" s="259"/>
      <c r="M20" s="259"/>
      <c r="N20" s="260"/>
      <c r="V20" s="261" t="s">
        <v>24</v>
      </c>
      <c r="W20" s="262"/>
      <c r="X20" s="262"/>
      <c r="Y20" s="263"/>
      <c r="Z20" s="264"/>
      <c r="AA20" s="265"/>
      <c r="AB20" s="265"/>
      <c r="AC20" s="265"/>
      <c r="AD20" s="265"/>
      <c r="AE20" s="265"/>
      <c r="AF20" s="265"/>
      <c r="AG20" s="265"/>
      <c r="AH20" s="265"/>
      <c r="AI20" s="265"/>
      <c r="AJ20" s="265"/>
      <c r="AK20" s="265"/>
      <c r="AL20" s="266"/>
      <c r="AM20" s="1"/>
      <c r="AN20" s="1"/>
      <c r="AO20" s="34">
        <v>2</v>
      </c>
      <c r="AP20" s="34" t="b">
        <v>1</v>
      </c>
      <c r="AX20" s="216" t="s">
        <v>81</v>
      </c>
      <c r="AY20" s="216"/>
      <c r="AZ20" s="216"/>
      <c r="BA20" s="216"/>
      <c r="BB20" s="216"/>
    </row>
    <row r="21" spans="1:58" ht="9.9499999999999993" customHeight="1">
      <c r="AM21" s="1"/>
      <c r="AN21" s="1"/>
    </row>
    <row r="22" spans="1:58" ht="15" customHeight="1">
      <c r="B22" s="184" t="s">
        <v>33</v>
      </c>
      <c r="C22" s="185"/>
      <c r="D22" s="185"/>
      <c r="E22" s="185"/>
      <c r="F22" s="186"/>
      <c r="G22" s="267" t="s">
        <v>106</v>
      </c>
      <c r="H22" s="268"/>
      <c r="I22" s="268"/>
      <c r="J22" s="268"/>
      <c r="K22" s="268"/>
      <c r="L22" s="268"/>
      <c r="M22" s="268"/>
      <c r="N22" s="268"/>
      <c r="O22" s="268"/>
      <c r="P22" s="268"/>
      <c r="Q22" s="268"/>
      <c r="R22" s="268"/>
      <c r="S22" s="268"/>
      <c r="T22" s="268"/>
      <c r="U22" s="268"/>
      <c r="V22" s="268"/>
      <c r="W22" s="269"/>
      <c r="AG22" s="13"/>
      <c r="AH22" s="13"/>
      <c r="AI22" s="13"/>
      <c r="AJ22" s="13"/>
      <c r="AK22" s="13"/>
      <c r="AL22" s="13"/>
      <c r="AM22" s="1"/>
      <c r="AN22" s="1"/>
      <c r="AX22" s="270" t="s">
        <v>63</v>
      </c>
      <c r="AY22" s="270"/>
      <c r="AZ22" s="270"/>
      <c r="BA22" s="270"/>
      <c r="BB22" s="270"/>
      <c r="BC22" s="270"/>
      <c r="BD22" s="270"/>
      <c r="BE22" s="270"/>
      <c r="BF22" s="270"/>
    </row>
    <row r="23" spans="1:58" ht="15" customHeight="1">
      <c r="A23" s="4"/>
      <c r="B23" s="307" t="s">
        <v>30</v>
      </c>
      <c r="C23" s="308"/>
      <c r="D23" s="308"/>
      <c r="E23" s="308"/>
      <c r="F23" s="309"/>
      <c r="G23" s="310" t="s">
        <v>107</v>
      </c>
      <c r="H23" s="311"/>
      <c r="I23" s="311"/>
      <c r="J23" s="311"/>
      <c r="K23" s="312"/>
      <c r="L23" s="312"/>
      <c r="M23" s="312"/>
      <c r="N23" s="312"/>
      <c r="O23" s="312"/>
      <c r="P23" s="312"/>
      <c r="Q23" s="312"/>
      <c r="R23" s="312"/>
      <c r="S23" s="312"/>
      <c r="T23" s="312"/>
      <c r="U23" s="312"/>
      <c r="V23" s="312"/>
      <c r="W23" s="313"/>
      <c r="AC23" s="184" t="s">
        <v>23</v>
      </c>
      <c r="AD23" s="185"/>
      <c r="AE23" s="185"/>
      <c r="AF23" s="186"/>
      <c r="AG23" s="314" t="s">
        <v>21</v>
      </c>
      <c r="AH23" s="315"/>
      <c r="AI23" s="315"/>
      <c r="AJ23" s="315"/>
      <c r="AK23" s="315"/>
      <c r="AL23" s="316"/>
      <c r="AO23" s="48">
        <f>SMALL(C27:E56,1)</f>
        <v>45170</v>
      </c>
      <c r="AX23" s="270" t="s">
        <v>64</v>
      </c>
      <c r="AY23" s="270"/>
      <c r="AZ23" s="270"/>
      <c r="BA23" s="270"/>
      <c r="BB23" s="270"/>
      <c r="BC23" s="270"/>
      <c r="BD23" s="270"/>
      <c r="BE23" s="270"/>
      <c r="BF23" s="270"/>
    </row>
    <row r="24" spans="1:58" ht="15" customHeight="1">
      <c r="A24" s="4"/>
      <c r="B24" s="317" t="s">
        <v>31</v>
      </c>
      <c r="C24" s="318"/>
      <c r="D24" s="318"/>
      <c r="E24" s="318"/>
      <c r="F24" s="319"/>
      <c r="G24" s="320" t="s">
        <v>108</v>
      </c>
      <c r="H24" s="321"/>
      <c r="I24" s="321"/>
      <c r="J24" s="321"/>
      <c r="K24" s="255" t="s">
        <v>97</v>
      </c>
      <c r="L24" s="256"/>
      <c r="M24" s="256"/>
      <c r="N24" s="256"/>
      <c r="O24" s="257"/>
      <c r="P24" s="322">
        <v>45209</v>
      </c>
      <c r="Q24" s="323"/>
      <c r="R24" s="323"/>
      <c r="S24" s="323"/>
      <c r="T24" s="323"/>
      <c r="U24" s="323"/>
      <c r="V24" s="323"/>
      <c r="W24" s="324"/>
      <c r="AC24" s="325">
        <v>15</v>
      </c>
      <c r="AD24" s="326"/>
      <c r="AE24" s="326"/>
      <c r="AF24" s="327"/>
      <c r="AG24" s="328"/>
      <c r="AH24" s="329"/>
      <c r="AI24" s="329"/>
      <c r="AJ24" s="329"/>
      <c r="AK24" s="329"/>
      <c r="AL24" s="330"/>
      <c r="AO24" s="48">
        <f>C27</f>
        <v>45170</v>
      </c>
      <c r="AX24" s="270" t="s">
        <v>65</v>
      </c>
      <c r="AY24" s="270"/>
      <c r="AZ24" s="270"/>
      <c r="BA24" s="270"/>
      <c r="BB24" s="270"/>
      <c r="BC24" s="270"/>
      <c r="BD24" s="270"/>
      <c r="BE24" s="270"/>
      <c r="BF24" s="270"/>
    </row>
    <row r="25" spans="1:58" ht="15" customHeight="1">
      <c r="A25" s="1"/>
      <c r="B25" s="331" t="s">
        <v>49</v>
      </c>
      <c r="C25" s="331"/>
      <c r="D25" s="331"/>
      <c r="E25" s="331"/>
      <c r="F25" s="332" t="s">
        <v>98</v>
      </c>
      <c r="G25" s="332"/>
      <c r="H25" s="332"/>
      <c r="I25" s="332"/>
      <c r="J25" s="332"/>
      <c r="K25" s="332"/>
      <c r="L25" s="332"/>
      <c r="M25" s="332"/>
      <c r="N25" s="332"/>
      <c r="O25" s="332"/>
      <c r="P25" s="332"/>
      <c r="Q25" s="332"/>
      <c r="R25" s="35"/>
      <c r="S25" s="35"/>
      <c r="T25" s="35"/>
      <c r="U25" s="35"/>
      <c r="V25" s="35"/>
      <c r="W25" s="36"/>
      <c r="AO25" s="2" t="b">
        <f>IF(AP26=30,FALSE,TRUE)</f>
        <v>0</v>
      </c>
      <c r="AP25" s="2" t="b">
        <f>IF(AQ26=30,FALSE,TRUE)</f>
        <v>0</v>
      </c>
      <c r="AX25" s="333" t="s">
        <v>61</v>
      </c>
      <c r="AY25" s="333"/>
      <c r="AZ25" s="333"/>
      <c r="BA25" s="333"/>
      <c r="BB25" s="333"/>
      <c r="BC25" s="333"/>
      <c r="BD25" s="333"/>
      <c r="BE25" s="333"/>
      <c r="BF25" s="333"/>
    </row>
    <row r="26" spans="1:58" ht="15" customHeight="1">
      <c r="A26" s="1"/>
      <c r="B26" s="23" t="s">
        <v>5</v>
      </c>
      <c r="C26" s="334" t="s">
        <v>17</v>
      </c>
      <c r="D26" s="335"/>
      <c r="E26" s="335"/>
      <c r="F26" s="334" t="s">
        <v>18</v>
      </c>
      <c r="G26" s="335"/>
      <c r="H26" s="335"/>
      <c r="I26" s="335"/>
      <c r="J26" s="336"/>
      <c r="K26" s="334" t="s">
        <v>82</v>
      </c>
      <c r="L26" s="335"/>
      <c r="M26" s="335"/>
      <c r="N26" s="335"/>
      <c r="O26" s="335"/>
      <c r="P26" s="335"/>
      <c r="Q26" s="335"/>
      <c r="R26" s="335"/>
      <c r="S26" s="335"/>
      <c r="T26" s="335"/>
      <c r="U26" s="335"/>
      <c r="V26" s="335"/>
      <c r="W26" s="336"/>
      <c r="X26" s="334" t="s">
        <v>2</v>
      </c>
      <c r="Y26" s="335"/>
      <c r="Z26" s="336"/>
      <c r="AA26" s="334" t="s">
        <v>3</v>
      </c>
      <c r="AB26" s="336"/>
      <c r="AC26" s="334" t="s">
        <v>4</v>
      </c>
      <c r="AD26" s="335"/>
      <c r="AE26" s="335"/>
      <c r="AF26" s="336"/>
      <c r="AG26" s="334" t="s">
        <v>6</v>
      </c>
      <c r="AH26" s="336"/>
      <c r="AI26" s="334" t="s">
        <v>19</v>
      </c>
      <c r="AJ26" s="335"/>
      <c r="AK26" s="335"/>
      <c r="AL26" s="336"/>
      <c r="AP26" s="2">
        <f>SUM(AP27:AP56)</f>
        <v>30</v>
      </c>
      <c r="AQ26" s="2">
        <f>SUM(AQ27:AQ56)</f>
        <v>30</v>
      </c>
      <c r="AR26" s="2">
        <f>COUNTIF(AR27,TRUE)</f>
        <v>1</v>
      </c>
      <c r="AS26" s="50" t="s">
        <v>94</v>
      </c>
      <c r="AT26" s="50" t="s">
        <v>104</v>
      </c>
      <c r="AU26" s="50" t="s">
        <v>93</v>
      </c>
      <c r="AV26" s="50" t="s">
        <v>102</v>
      </c>
      <c r="AX26" s="333" t="s">
        <v>62</v>
      </c>
      <c r="AY26" s="333"/>
      <c r="AZ26" s="333"/>
      <c r="BA26" s="333"/>
      <c r="BB26" s="333"/>
      <c r="BC26" s="333"/>
      <c r="BD26" s="333"/>
      <c r="BE26" s="333"/>
      <c r="BF26" s="333"/>
    </row>
    <row r="27" spans="1:58" ht="15" customHeight="1">
      <c r="A27" s="1"/>
      <c r="B27" s="9">
        <v>1</v>
      </c>
      <c r="C27" s="337">
        <v>45170</v>
      </c>
      <c r="D27" s="338"/>
      <c r="E27" s="338"/>
      <c r="F27" s="339" t="s">
        <v>100</v>
      </c>
      <c r="G27" s="340"/>
      <c r="H27" s="340"/>
      <c r="I27" s="340"/>
      <c r="J27" s="341"/>
      <c r="K27" s="342" t="s">
        <v>109</v>
      </c>
      <c r="L27" s="343"/>
      <c r="M27" s="343"/>
      <c r="N27" s="343"/>
      <c r="O27" s="343"/>
      <c r="P27" s="343"/>
      <c r="Q27" s="343"/>
      <c r="R27" s="343"/>
      <c r="S27" s="343"/>
      <c r="T27" s="343"/>
      <c r="U27" s="343"/>
      <c r="V27" s="343"/>
      <c r="W27" s="344"/>
      <c r="X27" s="345">
        <v>70</v>
      </c>
      <c r="Y27" s="346"/>
      <c r="Z27" s="347"/>
      <c r="AA27" s="348" t="s">
        <v>110</v>
      </c>
      <c r="AB27" s="349"/>
      <c r="AC27" s="350">
        <v>1785</v>
      </c>
      <c r="AD27" s="351"/>
      <c r="AE27" s="351"/>
      <c r="AF27" s="352"/>
      <c r="AG27" s="353">
        <v>10</v>
      </c>
      <c r="AH27" s="354"/>
      <c r="AI27" s="355">
        <f t="shared" ref="AI27:AI56" si="0">IF(AND(C27="",F27="",X27="",AC27=""),"",IF(OR(C27="",F27="",X27="",AC27=""),"入力不足あり",ROUND(AS27*AU27,0)))</f>
        <v>124950</v>
      </c>
      <c r="AJ27" s="356"/>
      <c r="AK27" s="356"/>
      <c r="AL27" s="357"/>
      <c r="AO27" s="32">
        <f>IFERROR(1/COUNTIF($AG$27:$AH$56,AG27),0)</f>
        <v>0.5</v>
      </c>
      <c r="AP27" s="47">
        <f t="shared" ref="AP27:AP56" si="1">IF(X27=INT(X27),1,"ari")</f>
        <v>1</v>
      </c>
      <c r="AQ27" s="2">
        <f>IF(AC27=INT(AC27),1,"ari")</f>
        <v>1</v>
      </c>
      <c r="AR27" s="2" t="b">
        <f>ISNUMBER(C27)</f>
        <v>1</v>
      </c>
      <c r="AS27" s="55">
        <f t="shared" ref="AS27:AS56" si="2">ROUND(X27,1)</f>
        <v>70</v>
      </c>
      <c r="AT27" s="59">
        <f>IF(X27="","",ABS(VALUE(IF(AS27&gt;0,(AS27-ROUNDDOWN(AS27,0))*10,(AS27-ROUNDDOWN(AS27,0))*-10))))</f>
        <v>0</v>
      </c>
      <c r="AU27" s="51">
        <f t="shared" ref="AU27:AU56" si="3">ROUND(AC27,2)</f>
        <v>1785</v>
      </c>
      <c r="AV27" s="59">
        <f>IF(AU27&gt;0,(AU27-ROUNDDOWN(AU27,0))*100,(AU27-ROUNDDOWN(AU27,0))*-100)</f>
        <v>0</v>
      </c>
      <c r="AX27" s="358" t="s">
        <v>66</v>
      </c>
      <c r="AY27" s="358"/>
      <c r="AZ27" s="358"/>
      <c r="BA27" s="358"/>
      <c r="BB27" s="358"/>
      <c r="BC27" s="358"/>
      <c r="BD27" s="358"/>
      <c r="BE27" s="358"/>
      <c r="BF27" s="358"/>
    </row>
    <row r="28" spans="1:58" ht="15" customHeight="1">
      <c r="A28" s="5"/>
      <c r="B28" s="40">
        <v>2</v>
      </c>
      <c r="C28" s="337">
        <v>45170</v>
      </c>
      <c r="D28" s="338"/>
      <c r="E28" s="338"/>
      <c r="F28" s="359" t="s">
        <v>101</v>
      </c>
      <c r="G28" s="360"/>
      <c r="H28" s="360"/>
      <c r="I28" s="360"/>
      <c r="J28" s="361"/>
      <c r="K28" s="362" t="s">
        <v>111</v>
      </c>
      <c r="L28" s="363"/>
      <c r="M28" s="363"/>
      <c r="N28" s="363"/>
      <c r="O28" s="363"/>
      <c r="P28" s="363"/>
      <c r="Q28" s="363"/>
      <c r="R28" s="363"/>
      <c r="S28" s="363"/>
      <c r="T28" s="363"/>
      <c r="U28" s="363"/>
      <c r="V28" s="363"/>
      <c r="W28" s="364"/>
      <c r="X28" s="365">
        <v>1</v>
      </c>
      <c r="Y28" s="366"/>
      <c r="Z28" s="367"/>
      <c r="AA28" s="368" t="s">
        <v>56</v>
      </c>
      <c r="AB28" s="369"/>
      <c r="AC28" s="370">
        <v>3500</v>
      </c>
      <c r="AD28" s="371"/>
      <c r="AE28" s="371"/>
      <c r="AF28" s="372"/>
      <c r="AG28" s="373">
        <v>10</v>
      </c>
      <c r="AH28" s="374"/>
      <c r="AI28" s="375">
        <f t="shared" si="0"/>
        <v>3500</v>
      </c>
      <c r="AJ28" s="376"/>
      <c r="AK28" s="376"/>
      <c r="AL28" s="377"/>
      <c r="AO28" s="32">
        <f t="shared" ref="AO28:AO56" si="4">IFERROR(1/COUNTIF($AG$27:$AH$56,AG28),0)</f>
        <v>0.5</v>
      </c>
      <c r="AP28" s="47">
        <f t="shared" si="1"/>
        <v>1</v>
      </c>
      <c r="AQ28" s="2">
        <f t="shared" ref="AQ28:AQ56" si="5">IF(AC28=INT(AC28),1,"ari")</f>
        <v>1</v>
      </c>
      <c r="AS28" s="56">
        <f t="shared" si="2"/>
        <v>1</v>
      </c>
      <c r="AT28" s="58">
        <f t="shared" ref="AT28:AT56" si="6">IF(X28="","",ABS(VALUE(IF(AS28&gt;0,(AS28-ROUNDDOWN(AS28,0))*10,(AS28-ROUNDDOWN(AS28,0))*-10))))</f>
        <v>0</v>
      </c>
      <c r="AU28" s="52">
        <f t="shared" si="3"/>
        <v>3500</v>
      </c>
      <c r="AV28" s="58">
        <f t="shared" ref="AV28:AV56" si="7">IF(AU28&gt;0,(AU28-ROUNDDOWN(AU28,0))*100,(AU28-ROUNDDOWN(AU28,0))*-100)</f>
        <v>0</v>
      </c>
    </row>
    <row r="29" spans="1:58" ht="15" customHeight="1">
      <c r="A29" s="5"/>
      <c r="B29" s="40">
        <v>3</v>
      </c>
      <c r="C29" s="337"/>
      <c r="D29" s="338"/>
      <c r="E29" s="338"/>
      <c r="F29" s="359"/>
      <c r="G29" s="360"/>
      <c r="H29" s="360"/>
      <c r="I29" s="360"/>
      <c r="J29" s="361"/>
      <c r="K29" s="362"/>
      <c r="L29" s="363"/>
      <c r="M29" s="363"/>
      <c r="N29" s="363"/>
      <c r="O29" s="363"/>
      <c r="P29" s="363"/>
      <c r="Q29" s="363"/>
      <c r="R29" s="363"/>
      <c r="S29" s="363"/>
      <c r="T29" s="363"/>
      <c r="U29" s="363"/>
      <c r="V29" s="363"/>
      <c r="W29" s="364"/>
      <c r="X29" s="365"/>
      <c r="Y29" s="366"/>
      <c r="Z29" s="367"/>
      <c r="AA29" s="368"/>
      <c r="AB29" s="369"/>
      <c r="AC29" s="370"/>
      <c r="AD29" s="371"/>
      <c r="AE29" s="371"/>
      <c r="AF29" s="372"/>
      <c r="AG29" s="373"/>
      <c r="AH29" s="374"/>
      <c r="AI29" s="375" t="str">
        <f t="shared" si="0"/>
        <v/>
      </c>
      <c r="AJ29" s="376"/>
      <c r="AK29" s="376"/>
      <c r="AL29" s="377"/>
      <c r="AO29" s="32">
        <f t="shared" si="4"/>
        <v>0</v>
      </c>
      <c r="AP29" s="47">
        <f t="shared" si="1"/>
        <v>1</v>
      </c>
      <c r="AQ29" s="2">
        <f t="shared" si="5"/>
        <v>1</v>
      </c>
      <c r="AS29" s="56">
        <f t="shared" si="2"/>
        <v>0</v>
      </c>
      <c r="AT29" s="58" t="str">
        <f t="shared" si="6"/>
        <v/>
      </c>
      <c r="AU29" s="52">
        <f t="shared" si="3"/>
        <v>0</v>
      </c>
      <c r="AV29" s="58">
        <f t="shared" si="7"/>
        <v>0</v>
      </c>
      <c r="AX29" s="378" t="s">
        <v>47</v>
      </c>
      <c r="AY29" s="378"/>
      <c r="AZ29" s="378"/>
      <c r="BA29" s="29"/>
      <c r="BB29" s="29"/>
      <c r="BC29" s="29"/>
      <c r="BD29" s="29"/>
      <c r="BE29" s="29"/>
    </row>
    <row r="30" spans="1:58" ht="15" customHeight="1">
      <c r="A30" s="5"/>
      <c r="B30" s="40">
        <v>4</v>
      </c>
      <c r="C30" s="337"/>
      <c r="D30" s="338"/>
      <c r="E30" s="338"/>
      <c r="F30" s="359"/>
      <c r="G30" s="360"/>
      <c r="H30" s="360"/>
      <c r="I30" s="360"/>
      <c r="J30" s="361"/>
      <c r="K30" s="362"/>
      <c r="L30" s="363"/>
      <c r="M30" s="363"/>
      <c r="N30" s="363"/>
      <c r="O30" s="363"/>
      <c r="P30" s="363"/>
      <c r="Q30" s="363"/>
      <c r="R30" s="363"/>
      <c r="S30" s="363"/>
      <c r="T30" s="363"/>
      <c r="U30" s="363"/>
      <c r="V30" s="363"/>
      <c r="W30" s="364"/>
      <c r="X30" s="365"/>
      <c r="Y30" s="366"/>
      <c r="Z30" s="367"/>
      <c r="AA30" s="368"/>
      <c r="AB30" s="369"/>
      <c r="AC30" s="370"/>
      <c r="AD30" s="371"/>
      <c r="AE30" s="371"/>
      <c r="AF30" s="372"/>
      <c r="AG30" s="373"/>
      <c r="AH30" s="374"/>
      <c r="AI30" s="375" t="str">
        <f t="shared" si="0"/>
        <v/>
      </c>
      <c r="AJ30" s="376"/>
      <c r="AK30" s="376"/>
      <c r="AL30" s="377"/>
      <c r="AO30" s="32">
        <f t="shared" si="4"/>
        <v>0</v>
      </c>
      <c r="AP30" s="47">
        <f t="shared" si="1"/>
        <v>1</v>
      </c>
      <c r="AQ30" s="2">
        <f t="shared" si="5"/>
        <v>1</v>
      </c>
      <c r="AS30" s="56">
        <f t="shared" si="2"/>
        <v>0</v>
      </c>
      <c r="AT30" s="58" t="str">
        <f t="shared" si="6"/>
        <v/>
      </c>
      <c r="AU30" s="52">
        <f t="shared" si="3"/>
        <v>0</v>
      </c>
      <c r="AV30" s="58">
        <f t="shared" si="7"/>
        <v>0</v>
      </c>
      <c r="AX30" s="379" t="s">
        <v>67</v>
      </c>
      <c r="AY30" s="379"/>
      <c r="AZ30" s="379"/>
      <c r="BA30" s="379"/>
      <c r="BB30" s="379"/>
      <c r="BC30" s="379"/>
      <c r="BD30" s="379"/>
      <c r="BE30" s="379"/>
    </row>
    <row r="31" spans="1:58" ht="15" customHeight="1">
      <c r="A31" s="5"/>
      <c r="B31" s="40">
        <v>5</v>
      </c>
      <c r="C31" s="337"/>
      <c r="D31" s="338"/>
      <c r="E31" s="338"/>
      <c r="F31" s="359"/>
      <c r="G31" s="360"/>
      <c r="H31" s="360"/>
      <c r="I31" s="360"/>
      <c r="J31" s="361"/>
      <c r="K31" s="362"/>
      <c r="L31" s="363"/>
      <c r="M31" s="363"/>
      <c r="N31" s="363"/>
      <c r="O31" s="363"/>
      <c r="P31" s="363"/>
      <c r="Q31" s="363"/>
      <c r="R31" s="363"/>
      <c r="S31" s="363"/>
      <c r="T31" s="363"/>
      <c r="U31" s="363"/>
      <c r="V31" s="363"/>
      <c r="W31" s="364"/>
      <c r="X31" s="365"/>
      <c r="Y31" s="366"/>
      <c r="Z31" s="367"/>
      <c r="AA31" s="368"/>
      <c r="AB31" s="369"/>
      <c r="AC31" s="370"/>
      <c r="AD31" s="371"/>
      <c r="AE31" s="371"/>
      <c r="AF31" s="372"/>
      <c r="AG31" s="373"/>
      <c r="AH31" s="374"/>
      <c r="AI31" s="375" t="str">
        <f t="shared" si="0"/>
        <v/>
      </c>
      <c r="AJ31" s="376"/>
      <c r="AK31" s="376"/>
      <c r="AL31" s="377"/>
      <c r="AO31" s="32">
        <f t="shared" si="4"/>
        <v>0</v>
      </c>
      <c r="AP31" s="47">
        <f t="shared" si="1"/>
        <v>1</v>
      </c>
      <c r="AQ31" s="2">
        <f t="shared" si="5"/>
        <v>1</v>
      </c>
      <c r="AS31" s="56">
        <f t="shared" si="2"/>
        <v>0</v>
      </c>
      <c r="AT31" s="58" t="str">
        <f t="shared" si="6"/>
        <v/>
      </c>
      <c r="AU31" s="52">
        <f t="shared" si="3"/>
        <v>0</v>
      </c>
      <c r="AV31" s="58">
        <f t="shared" si="7"/>
        <v>0</v>
      </c>
      <c r="AX31" s="379" t="s">
        <v>68</v>
      </c>
      <c r="AY31" s="379"/>
      <c r="AZ31" s="379"/>
      <c r="BA31" s="379"/>
      <c r="BB31" s="379"/>
      <c r="BC31" s="379"/>
      <c r="BD31" s="379"/>
      <c r="BE31" s="379"/>
    </row>
    <row r="32" spans="1:58" ht="15" customHeight="1">
      <c r="A32" s="5"/>
      <c r="B32" s="40">
        <v>6</v>
      </c>
      <c r="C32" s="337"/>
      <c r="D32" s="338"/>
      <c r="E32" s="338"/>
      <c r="F32" s="359"/>
      <c r="G32" s="360"/>
      <c r="H32" s="360"/>
      <c r="I32" s="360"/>
      <c r="J32" s="361"/>
      <c r="K32" s="362"/>
      <c r="L32" s="363"/>
      <c r="M32" s="363"/>
      <c r="N32" s="363"/>
      <c r="O32" s="363"/>
      <c r="P32" s="363"/>
      <c r="Q32" s="363"/>
      <c r="R32" s="363"/>
      <c r="S32" s="363"/>
      <c r="T32" s="363"/>
      <c r="U32" s="363"/>
      <c r="V32" s="363"/>
      <c r="W32" s="364"/>
      <c r="X32" s="365"/>
      <c r="Y32" s="366"/>
      <c r="Z32" s="367"/>
      <c r="AA32" s="368"/>
      <c r="AB32" s="369"/>
      <c r="AC32" s="370"/>
      <c r="AD32" s="371"/>
      <c r="AE32" s="371"/>
      <c r="AF32" s="372"/>
      <c r="AG32" s="373"/>
      <c r="AH32" s="374"/>
      <c r="AI32" s="375" t="str">
        <f t="shared" si="0"/>
        <v/>
      </c>
      <c r="AJ32" s="376"/>
      <c r="AK32" s="376"/>
      <c r="AL32" s="377"/>
      <c r="AO32" s="32">
        <f t="shared" si="4"/>
        <v>0</v>
      </c>
      <c r="AP32" s="47">
        <f t="shared" si="1"/>
        <v>1</v>
      </c>
      <c r="AQ32" s="2">
        <f t="shared" si="5"/>
        <v>1</v>
      </c>
      <c r="AS32" s="56">
        <f t="shared" si="2"/>
        <v>0</v>
      </c>
      <c r="AT32" s="58" t="str">
        <f t="shared" si="6"/>
        <v/>
      </c>
      <c r="AU32" s="52">
        <f t="shared" si="3"/>
        <v>0</v>
      </c>
      <c r="AV32" s="58">
        <f t="shared" si="7"/>
        <v>0</v>
      </c>
    </row>
    <row r="33" spans="1:58" ht="15" customHeight="1">
      <c r="A33" s="5"/>
      <c r="B33" s="40">
        <v>7</v>
      </c>
      <c r="C33" s="337"/>
      <c r="D33" s="338"/>
      <c r="E33" s="338"/>
      <c r="F33" s="359"/>
      <c r="G33" s="360"/>
      <c r="H33" s="360"/>
      <c r="I33" s="360"/>
      <c r="J33" s="361"/>
      <c r="K33" s="362"/>
      <c r="L33" s="363"/>
      <c r="M33" s="363"/>
      <c r="N33" s="363"/>
      <c r="O33" s="363"/>
      <c r="P33" s="363"/>
      <c r="Q33" s="363"/>
      <c r="R33" s="363"/>
      <c r="S33" s="363"/>
      <c r="T33" s="363"/>
      <c r="U33" s="363"/>
      <c r="V33" s="363"/>
      <c r="W33" s="364"/>
      <c r="X33" s="365"/>
      <c r="Y33" s="366"/>
      <c r="Z33" s="367"/>
      <c r="AA33" s="368"/>
      <c r="AB33" s="369"/>
      <c r="AC33" s="370"/>
      <c r="AD33" s="371"/>
      <c r="AE33" s="371"/>
      <c r="AF33" s="372"/>
      <c r="AG33" s="373"/>
      <c r="AH33" s="374"/>
      <c r="AI33" s="375" t="str">
        <f t="shared" si="0"/>
        <v/>
      </c>
      <c r="AJ33" s="376"/>
      <c r="AK33" s="376"/>
      <c r="AL33" s="377"/>
      <c r="AO33" s="32">
        <f t="shared" si="4"/>
        <v>0</v>
      </c>
      <c r="AP33" s="47">
        <f t="shared" si="1"/>
        <v>1</v>
      </c>
      <c r="AQ33" s="2">
        <f t="shared" si="5"/>
        <v>1</v>
      </c>
      <c r="AS33" s="56">
        <f t="shared" si="2"/>
        <v>0</v>
      </c>
      <c r="AT33" s="58" t="str">
        <f t="shared" si="6"/>
        <v/>
      </c>
      <c r="AU33" s="52">
        <f t="shared" si="3"/>
        <v>0</v>
      </c>
      <c r="AV33" s="58">
        <f t="shared" si="7"/>
        <v>0</v>
      </c>
      <c r="AX33" s="380" t="s">
        <v>69</v>
      </c>
      <c r="AY33" s="380"/>
      <c r="AZ33" s="380"/>
      <c r="BA33" s="380"/>
      <c r="BB33" s="380"/>
    </row>
    <row r="34" spans="1:58" ht="15" customHeight="1">
      <c r="A34" s="5"/>
      <c r="B34" s="40">
        <v>8</v>
      </c>
      <c r="C34" s="337"/>
      <c r="D34" s="338"/>
      <c r="E34" s="338"/>
      <c r="F34" s="359"/>
      <c r="G34" s="360"/>
      <c r="H34" s="360"/>
      <c r="I34" s="360"/>
      <c r="J34" s="361"/>
      <c r="K34" s="362"/>
      <c r="L34" s="363"/>
      <c r="M34" s="363"/>
      <c r="N34" s="363"/>
      <c r="O34" s="363"/>
      <c r="P34" s="363"/>
      <c r="Q34" s="363"/>
      <c r="R34" s="363"/>
      <c r="S34" s="363"/>
      <c r="T34" s="363"/>
      <c r="U34" s="363"/>
      <c r="V34" s="363"/>
      <c r="W34" s="364"/>
      <c r="X34" s="365"/>
      <c r="Y34" s="366"/>
      <c r="Z34" s="367"/>
      <c r="AA34" s="368"/>
      <c r="AB34" s="369"/>
      <c r="AC34" s="370"/>
      <c r="AD34" s="371"/>
      <c r="AE34" s="371"/>
      <c r="AF34" s="372"/>
      <c r="AG34" s="373"/>
      <c r="AH34" s="374"/>
      <c r="AI34" s="375" t="str">
        <f t="shared" si="0"/>
        <v/>
      </c>
      <c r="AJ34" s="376"/>
      <c r="AK34" s="376"/>
      <c r="AL34" s="377"/>
      <c r="AO34" s="32">
        <f t="shared" si="4"/>
        <v>0</v>
      </c>
      <c r="AP34" s="47">
        <f t="shared" si="1"/>
        <v>1</v>
      </c>
      <c r="AQ34" s="2">
        <f t="shared" si="5"/>
        <v>1</v>
      </c>
      <c r="AS34" s="56">
        <f t="shared" si="2"/>
        <v>0</v>
      </c>
      <c r="AT34" s="58" t="str">
        <f t="shared" si="6"/>
        <v/>
      </c>
      <c r="AU34" s="53">
        <f t="shared" si="3"/>
        <v>0</v>
      </c>
      <c r="AV34" s="58">
        <f t="shared" si="7"/>
        <v>0</v>
      </c>
      <c r="AX34" s="30" t="s">
        <v>50</v>
      </c>
      <c r="AY34" s="30" t="s">
        <v>18</v>
      </c>
      <c r="AZ34" s="381" t="s">
        <v>83</v>
      </c>
      <c r="BA34" s="382"/>
      <c r="BB34" s="30" t="s">
        <v>51</v>
      </c>
      <c r="BC34" s="30" t="s">
        <v>52</v>
      </c>
      <c r="BD34" s="30" t="s">
        <v>53</v>
      </c>
      <c r="BE34" s="30" t="s">
        <v>6</v>
      </c>
      <c r="BF34" s="49" t="s">
        <v>90</v>
      </c>
    </row>
    <row r="35" spans="1:58" ht="15" customHeight="1">
      <c r="A35" s="5"/>
      <c r="B35" s="40">
        <v>9</v>
      </c>
      <c r="C35" s="337"/>
      <c r="D35" s="338"/>
      <c r="E35" s="338"/>
      <c r="F35" s="359"/>
      <c r="G35" s="360"/>
      <c r="H35" s="360"/>
      <c r="I35" s="360"/>
      <c r="J35" s="361"/>
      <c r="K35" s="362"/>
      <c r="L35" s="363"/>
      <c r="M35" s="363"/>
      <c r="N35" s="363"/>
      <c r="O35" s="363"/>
      <c r="P35" s="363"/>
      <c r="Q35" s="363"/>
      <c r="R35" s="363"/>
      <c r="S35" s="363"/>
      <c r="T35" s="363"/>
      <c r="U35" s="363"/>
      <c r="V35" s="363"/>
      <c r="W35" s="364"/>
      <c r="X35" s="365"/>
      <c r="Y35" s="366"/>
      <c r="Z35" s="367"/>
      <c r="AA35" s="368"/>
      <c r="AB35" s="369"/>
      <c r="AC35" s="370"/>
      <c r="AD35" s="371"/>
      <c r="AE35" s="371"/>
      <c r="AF35" s="372"/>
      <c r="AG35" s="373"/>
      <c r="AH35" s="374"/>
      <c r="AI35" s="375"/>
      <c r="AJ35" s="376"/>
      <c r="AK35" s="376"/>
      <c r="AL35" s="377"/>
      <c r="AO35" s="32">
        <f t="shared" si="4"/>
        <v>0</v>
      </c>
      <c r="AP35" s="47">
        <f t="shared" si="1"/>
        <v>1</v>
      </c>
      <c r="AQ35" s="2">
        <f t="shared" si="5"/>
        <v>1</v>
      </c>
      <c r="AS35" s="56">
        <f t="shared" si="2"/>
        <v>0</v>
      </c>
      <c r="AT35" s="58" t="str">
        <f t="shared" si="6"/>
        <v/>
      </c>
      <c r="AU35" s="53">
        <f t="shared" si="3"/>
        <v>0</v>
      </c>
      <c r="AV35" s="58">
        <f t="shared" si="7"/>
        <v>0</v>
      </c>
      <c r="AX35" s="25" t="s">
        <v>54</v>
      </c>
      <c r="AY35" s="25" t="s">
        <v>55</v>
      </c>
      <c r="AZ35" s="383"/>
      <c r="BA35" s="384"/>
      <c r="BB35" s="25">
        <v>1</v>
      </c>
      <c r="BC35" s="25" t="s">
        <v>56</v>
      </c>
      <c r="BD35" s="27">
        <v>1000000</v>
      </c>
      <c r="BE35" s="26">
        <v>0.1</v>
      </c>
      <c r="BF35" s="27">
        <v>1000000</v>
      </c>
    </row>
    <row r="36" spans="1:58" ht="15" customHeight="1">
      <c r="A36" s="5"/>
      <c r="B36" s="40">
        <v>10</v>
      </c>
      <c r="C36" s="337"/>
      <c r="D36" s="338"/>
      <c r="E36" s="338"/>
      <c r="F36" s="359"/>
      <c r="G36" s="360"/>
      <c r="H36" s="360"/>
      <c r="I36" s="360"/>
      <c r="J36" s="361"/>
      <c r="K36" s="385"/>
      <c r="L36" s="386"/>
      <c r="M36" s="386"/>
      <c r="N36" s="386"/>
      <c r="O36" s="386"/>
      <c r="P36" s="386"/>
      <c r="Q36" s="386"/>
      <c r="R36" s="386"/>
      <c r="S36" s="386"/>
      <c r="T36" s="386"/>
      <c r="U36" s="386"/>
      <c r="V36" s="386"/>
      <c r="W36" s="387"/>
      <c r="X36" s="365"/>
      <c r="Y36" s="366"/>
      <c r="Z36" s="367"/>
      <c r="AA36" s="368"/>
      <c r="AB36" s="369"/>
      <c r="AC36" s="370"/>
      <c r="AD36" s="371"/>
      <c r="AE36" s="371"/>
      <c r="AF36" s="372"/>
      <c r="AG36" s="373"/>
      <c r="AH36" s="374"/>
      <c r="AI36" s="375" t="str">
        <f t="shared" si="0"/>
        <v/>
      </c>
      <c r="AJ36" s="376"/>
      <c r="AK36" s="376"/>
      <c r="AL36" s="377"/>
      <c r="AO36" s="32">
        <f t="shared" si="4"/>
        <v>0</v>
      </c>
      <c r="AP36" s="47">
        <f t="shared" si="1"/>
        <v>1</v>
      </c>
      <c r="AQ36" s="2">
        <f t="shared" si="5"/>
        <v>1</v>
      </c>
      <c r="AS36" s="56">
        <f t="shared" si="2"/>
        <v>0</v>
      </c>
      <c r="AT36" s="58" t="str">
        <f t="shared" si="6"/>
        <v/>
      </c>
      <c r="AU36" s="53">
        <f t="shared" si="3"/>
        <v>0</v>
      </c>
      <c r="AV36" s="58">
        <f t="shared" si="7"/>
        <v>0</v>
      </c>
      <c r="AX36" s="28" t="s">
        <v>57</v>
      </c>
    </row>
    <row r="37" spans="1:58" ht="15" customHeight="1">
      <c r="A37" s="5"/>
      <c r="B37" s="40">
        <v>11</v>
      </c>
      <c r="C37" s="337"/>
      <c r="D37" s="338"/>
      <c r="E37" s="338"/>
      <c r="F37" s="359"/>
      <c r="G37" s="360"/>
      <c r="H37" s="360"/>
      <c r="I37" s="360"/>
      <c r="J37" s="361"/>
      <c r="K37" s="385"/>
      <c r="L37" s="386"/>
      <c r="M37" s="386"/>
      <c r="N37" s="386"/>
      <c r="O37" s="386"/>
      <c r="P37" s="386"/>
      <c r="Q37" s="386"/>
      <c r="R37" s="386"/>
      <c r="S37" s="386"/>
      <c r="T37" s="386"/>
      <c r="U37" s="386"/>
      <c r="V37" s="386"/>
      <c r="W37" s="387"/>
      <c r="X37" s="365"/>
      <c r="Y37" s="366"/>
      <c r="Z37" s="367"/>
      <c r="AA37" s="368"/>
      <c r="AB37" s="369"/>
      <c r="AC37" s="370"/>
      <c r="AD37" s="371"/>
      <c r="AE37" s="371"/>
      <c r="AF37" s="372"/>
      <c r="AG37" s="373"/>
      <c r="AH37" s="374"/>
      <c r="AI37" s="375" t="str">
        <f t="shared" si="0"/>
        <v/>
      </c>
      <c r="AJ37" s="376"/>
      <c r="AK37" s="376"/>
      <c r="AL37" s="377"/>
      <c r="AO37" s="32">
        <f t="shared" si="4"/>
        <v>0</v>
      </c>
      <c r="AP37" s="47">
        <f t="shared" si="1"/>
        <v>1</v>
      </c>
      <c r="AQ37" s="2">
        <f t="shared" si="5"/>
        <v>1</v>
      </c>
      <c r="AS37" s="56">
        <f t="shared" si="2"/>
        <v>0</v>
      </c>
      <c r="AT37" s="58" t="str">
        <f t="shared" si="6"/>
        <v/>
      </c>
      <c r="AU37" s="53">
        <f t="shared" si="3"/>
        <v>0</v>
      </c>
      <c r="AV37" s="58">
        <f t="shared" si="7"/>
        <v>0</v>
      </c>
      <c r="AX37" s="28" t="s">
        <v>58</v>
      </c>
    </row>
    <row r="38" spans="1:58" ht="15" customHeight="1">
      <c r="A38" s="5"/>
      <c r="B38" s="40">
        <v>12</v>
      </c>
      <c r="C38" s="337"/>
      <c r="D38" s="338"/>
      <c r="E38" s="338"/>
      <c r="F38" s="359"/>
      <c r="G38" s="360"/>
      <c r="H38" s="360"/>
      <c r="I38" s="360"/>
      <c r="J38" s="361"/>
      <c r="K38" s="362"/>
      <c r="L38" s="363"/>
      <c r="M38" s="363"/>
      <c r="N38" s="363"/>
      <c r="O38" s="363"/>
      <c r="P38" s="363"/>
      <c r="Q38" s="363"/>
      <c r="R38" s="363"/>
      <c r="S38" s="363"/>
      <c r="T38" s="363"/>
      <c r="U38" s="363"/>
      <c r="V38" s="363"/>
      <c r="W38" s="364"/>
      <c r="X38" s="365"/>
      <c r="Y38" s="366"/>
      <c r="Z38" s="367"/>
      <c r="AA38" s="368"/>
      <c r="AB38" s="369"/>
      <c r="AC38" s="370"/>
      <c r="AD38" s="371"/>
      <c r="AE38" s="371"/>
      <c r="AF38" s="372"/>
      <c r="AG38" s="373"/>
      <c r="AH38" s="374"/>
      <c r="AI38" s="375" t="str">
        <f t="shared" si="0"/>
        <v/>
      </c>
      <c r="AJ38" s="376"/>
      <c r="AK38" s="376"/>
      <c r="AL38" s="377"/>
      <c r="AO38" s="32">
        <f t="shared" si="4"/>
        <v>0</v>
      </c>
      <c r="AP38" s="47">
        <f t="shared" si="1"/>
        <v>1</v>
      </c>
      <c r="AQ38" s="2">
        <f t="shared" si="5"/>
        <v>1</v>
      </c>
      <c r="AS38" s="56">
        <f t="shared" si="2"/>
        <v>0</v>
      </c>
      <c r="AT38" s="58" t="str">
        <f t="shared" si="6"/>
        <v/>
      </c>
      <c r="AU38" s="53">
        <f t="shared" si="3"/>
        <v>0</v>
      </c>
      <c r="AV38" s="58">
        <f t="shared" si="7"/>
        <v>0</v>
      </c>
      <c r="AX38" s="28" t="s">
        <v>59</v>
      </c>
    </row>
    <row r="39" spans="1:58" ht="15" customHeight="1">
      <c r="A39" s="5"/>
      <c r="B39" s="40">
        <v>13</v>
      </c>
      <c r="C39" s="337"/>
      <c r="D39" s="338"/>
      <c r="E39" s="338"/>
      <c r="F39" s="359"/>
      <c r="G39" s="360"/>
      <c r="H39" s="360"/>
      <c r="I39" s="360"/>
      <c r="J39" s="361"/>
      <c r="K39" s="362"/>
      <c r="L39" s="363"/>
      <c r="M39" s="363"/>
      <c r="N39" s="363"/>
      <c r="O39" s="363"/>
      <c r="P39" s="363"/>
      <c r="Q39" s="363"/>
      <c r="R39" s="363"/>
      <c r="S39" s="363"/>
      <c r="T39" s="363"/>
      <c r="U39" s="363"/>
      <c r="V39" s="363"/>
      <c r="W39" s="364"/>
      <c r="X39" s="365"/>
      <c r="Y39" s="366"/>
      <c r="Z39" s="367"/>
      <c r="AA39" s="368"/>
      <c r="AB39" s="369"/>
      <c r="AC39" s="370"/>
      <c r="AD39" s="371"/>
      <c r="AE39" s="371"/>
      <c r="AF39" s="372"/>
      <c r="AG39" s="373"/>
      <c r="AH39" s="374"/>
      <c r="AI39" s="375" t="str">
        <f t="shared" si="0"/>
        <v/>
      </c>
      <c r="AJ39" s="376"/>
      <c r="AK39" s="376"/>
      <c r="AL39" s="377"/>
      <c r="AO39" s="32">
        <f t="shared" si="4"/>
        <v>0</v>
      </c>
      <c r="AP39" s="47">
        <f t="shared" si="1"/>
        <v>1</v>
      </c>
      <c r="AQ39" s="2">
        <f t="shared" si="5"/>
        <v>1</v>
      </c>
      <c r="AS39" s="56">
        <f t="shared" si="2"/>
        <v>0</v>
      </c>
      <c r="AT39" s="58" t="str">
        <f t="shared" si="6"/>
        <v/>
      </c>
      <c r="AU39" s="53">
        <f t="shared" si="3"/>
        <v>0</v>
      </c>
      <c r="AV39" s="58">
        <f t="shared" si="7"/>
        <v>0</v>
      </c>
    </row>
    <row r="40" spans="1:58" ht="15" customHeight="1">
      <c r="A40" s="5"/>
      <c r="B40" s="40">
        <v>14</v>
      </c>
      <c r="C40" s="337"/>
      <c r="D40" s="338"/>
      <c r="E40" s="338"/>
      <c r="F40" s="359"/>
      <c r="G40" s="360"/>
      <c r="H40" s="360"/>
      <c r="I40" s="360"/>
      <c r="J40" s="361"/>
      <c r="K40" s="362"/>
      <c r="L40" s="363"/>
      <c r="M40" s="363"/>
      <c r="N40" s="363"/>
      <c r="O40" s="363"/>
      <c r="P40" s="363"/>
      <c r="Q40" s="363"/>
      <c r="R40" s="363"/>
      <c r="S40" s="363"/>
      <c r="T40" s="363"/>
      <c r="U40" s="363"/>
      <c r="V40" s="363"/>
      <c r="W40" s="364"/>
      <c r="X40" s="365"/>
      <c r="Y40" s="366"/>
      <c r="Z40" s="367"/>
      <c r="AA40" s="368"/>
      <c r="AB40" s="369"/>
      <c r="AC40" s="370"/>
      <c r="AD40" s="371"/>
      <c r="AE40" s="371"/>
      <c r="AF40" s="372"/>
      <c r="AG40" s="373"/>
      <c r="AH40" s="374"/>
      <c r="AI40" s="375" t="str">
        <f t="shared" si="0"/>
        <v/>
      </c>
      <c r="AJ40" s="376"/>
      <c r="AK40" s="376"/>
      <c r="AL40" s="377"/>
      <c r="AO40" s="32">
        <f t="shared" si="4"/>
        <v>0</v>
      </c>
      <c r="AP40" s="47">
        <f t="shared" si="1"/>
        <v>1</v>
      </c>
      <c r="AQ40" s="2">
        <f t="shared" si="5"/>
        <v>1</v>
      </c>
      <c r="AS40" s="56">
        <f t="shared" si="2"/>
        <v>0</v>
      </c>
      <c r="AT40" s="58" t="str">
        <f t="shared" si="6"/>
        <v/>
      </c>
      <c r="AU40" s="53">
        <f t="shared" si="3"/>
        <v>0</v>
      </c>
      <c r="AV40" s="58">
        <f t="shared" si="7"/>
        <v>0</v>
      </c>
      <c r="AX40" s="379" t="s">
        <v>60</v>
      </c>
      <c r="AY40" s="379"/>
      <c r="AZ40" s="379"/>
      <c r="BA40" s="379"/>
      <c r="BB40" s="379"/>
      <c r="BC40" s="379"/>
      <c r="BD40" s="379"/>
      <c r="BE40" s="379"/>
      <c r="BF40" s="379"/>
    </row>
    <row r="41" spans="1:58" ht="15" customHeight="1">
      <c r="A41" s="5"/>
      <c r="B41" s="40">
        <v>15</v>
      </c>
      <c r="C41" s="337"/>
      <c r="D41" s="338"/>
      <c r="E41" s="338"/>
      <c r="F41" s="359"/>
      <c r="G41" s="360"/>
      <c r="H41" s="360"/>
      <c r="I41" s="360"/>
      <c r="J41" s="361"/>
      <c r="K41" s="362"/>
      <c r="L41" s="363"/>
      <c r="M41" s="363"/>
      <c r="N41" s="363"/>
      <c r="O41" s="363"/>
      <c r="P41" s="363"/>
      <c r="Q41" s="363"/>
      <c r="R41" s="363"/>
      <c r="S41" s="363"/>
      <c r="T41" s="363"/>
      <c r="U41" s="363"/>
      <c r="V41" s="363"/>
      <c r="W41" s="364"/>
      <c r="X41" s="365"/>
      <c r="Y41" s="366"/>
      <c r="Z41" s="367"/>
      <c r="AA41" s="368"/>
      <c r="AB41" s="369"/>
      <c r="AC41" s="370"/>
      <c r="AD41" s="371"/>
      <c r="AE41" s="371"/>
      <c r="AF41" s="372"/>
      <c r="AG41" s="373"/>
      <c r="AH41" s="374"/>
      <c r="AI41" s="375" t="str">
        <f t="shared" si="0"/>
        <v/>
      </c>
      <c r="AJ41" s="376"/>
      <c r="AK41" s="376"/>
      <c r="AL41" s="377"/>
      <c r="AO41" s="32">
        <f>IFERROR(1/COUNTIF($AG$27:$AH$56,AG41),0)</f>
        <v>0</v>
      </c>
      <c r="AP41" s="47">
        <f t="shared" si="1"/>
        <v>1</v>
      </c>
      <c r="AQ41" s="2">
        <f t="shared" si="5"/>
        <v>1</v>
      </c>
      <c r="AS41" s="56">
        <f t="shared" si="2"/>
        <v>0</v>
      </c>
      <c r="AT41" s="58" t="str">
        <f t="shared" si="6"/>
        <v/>
      </c>
      <c r="AU41" s="53">
        <f t="shared" si="3"/>
        <v>0</v>
      </c>
      <c r="AV41" s="58">
        <f t="shared" si="7"/>
        <v>0</v>
      </c>
      <c r="AX41" s="388" t="s">
        <v>92</v>
      </c>
      <c r="AY41" s="388"/>
      <c r="AZ41" s="388"/>
      <c r="BA41" s="388"/>
      <c r="BB41" s="388"/>
      <c r="BC41" s="388"/>
      <c r="BD41" s="388"/>
      <c r="BE41" s="388"/>
      <c r="BF41" s="388"/>
    </row>
    <row r="42" spans="1:58" ht="15" customHeight="1">
      <c r="A42" s="5"/>
      <c r="B42" s="40">
        <v>16</v>
      </c>
      <c r="C42" s="337"/>
      <c r="D42" s="338"/>
      <c r="E42" s="338"/>
      <c r="F42" s="359"/>
      <c r="G42" s="360"/>
      <c r="H42" s="360"/>
      <c r="I42" s="360"/>
      <c r="J42" s="361"/>
      <c r="K42" s="362"/>
      <c r="L42" s="363"/>
      <c r="M42" s="363"/>
      <c r="N42" s="363"/>
      <c r="O42" s="363"/>
      <c r="P42" s="363"/>
      <c r="Q42" s="363"/>
      <c r="R42" s="363"/>
      <c r="S42" s="363"/>
      <c r="T42" s="363"/>
      <c r="U42" s="363"/>
      <c r="V42" s="363"/>
      <c r="W42" s="364"/>
      <c r="X42" s="365"/>
      <c r="Y42" s="366"/>
      <c r="Z42" s="367"/>
      <c r="AA42" s="368"/>
      <c r="AB42" s="369"/>
      <c r="AC42" s="370"/>
      <c r="AD42" s="371"/>
      <c r="AE42" s="371"/>
      <c r="AF42" s="372"/>
      <c r="AG42" s="373"/>
      <c r="AH42" s="374"/>
      <c r="AI42" s="375" t="str">
        <f t="shared" si="0"/>
        <v/>
      </c>
      <c r="AJ42" s="376"/>
      <c r="AK42" s="376"/>
      <c r="AL42" s="377"/>
      <c r="AO42" s="32">
        <f t="shared" si="4"/>
        <v>0</v>
      </c>
      <c r="AP42" s="47">
        <f t="shared" si="1"/>
        <v>1</v>
      </c>
      <c r="AQ42" s="2">
        <f t="shared" si="5"/>
        <v>1</v>
      </c>
      <c r="AS42" s="56">
        <f t="shared" si="2"/>
        <v>0</v>
      </c>
      <c r="AT42" s="58" t="str">
        <f t="shared" si="6"/>
        <v/>
      </c>
      <c r="AU42" s="53">
        <f t="shared" si="3"/>
        <v>0</v>
      </c>
      <c r="AV42" s="58">
        <f t="shared" si="7"/>
        <v>0</v>
      </c>
      <c r="AX42" s="388" t="s">
        <v>96</v>
      </c>
      <c r="AY42" s="388"/>
      <c r="AZ42" s="388"/>
      <c r="BA42" s="388"/>
      <c r="BB42" s="388"/>
      <c r="BC42" s="388"/>
      <c r="BD42" s="388"/>
      <c r="BE42" s="388"/>
      <c r="BF42" s="388"/>
    </row>
    <row r="43" spans="1:58" ht="15" customHeight="1">
      <c r="A43" s="5"/>
      <c r="B43" s="40">
        <v>17</v>
      </c>
      <c r="C43" s="337"/>
      <c r="D43" s="338"/>
      <c r="E43" s="338"/>
      <c r="F43" s="359"/>
      <c r="G43" s="360"/>
      <c r="H43" s="360"/>
      <c r="I43" s="360"/>
      <c r="J43" s="361"/>
      <c r="K43" s="362"/>
      <c r="L43" s="363"/>
      <c r="M43" s="363"/>
      <c r="N43" s="363"/>
      <c r="O43" s="363"/>
      <c r="P43" s="363"/>
      <c r="Q43" s="363"/>
      <c r="R43" s="363"/>
      <c r="S43" s="363"/>
      <c r="T43" s="363"/>
      <c r="U43" s="363"/>
      <c r="V43" s="363"/>
      <c r="W43" s="364"/>
      <c r="X43" s="365"/>
      <c r="Y43" s="366"/>
      <c r="Z43" s="367"/>
      <c r="AA43" s="368"/>
      <c r="AB43" s="369"/>
      <c r="AC43" s="370"/>
      <c r="AD43" s="371"/>
      <c r="AE43" s="371"/>
      <c r="AF43" s="372"/>
      <c r="AG43" s="373"/>
      <c r="AH43" s="374"/>
      <c r="AI43" s="375" t="str">
        <f t="shared" si="0"/>
        <v/>
      </c>
      <c r="AJ43" s="376"/>
      <c r="AK43" s="376"/>
      <c r="AL43" s="377"/>
      <c r="AO43" s="32">
        <f t="shared" si="4"/>
        <v>0</v>
      </c>
      <c r="AP43" s="47">
        <f t="shared" si="1"/>
        <v>1</v>
      </c>
      <c r="AQ43" s="2">
        <f t="shared" si="5"/>
        <v>1</v>
      </c>
      <c r="AS43" s="56">
        <f t="shared" si="2"/>
        <v>0</v>
      </c>
      <c r="AT43" s="58" t="str">
        <f t="shared" si="6"/>
        <v/>
      </c>
      <c r="AU43" s="53">
        <f t="shared" si="3"/>
        <v>0</v>
      </c>
      <c r="AV43" s="58">
        <f t="shared" si="7"/>
        <v>0</v>
      </c>
    </row>
    <row r="44" spans="1:58" ht="15" customHeight="1">
      <c r="A44" s="5"/>
      <c r="B44" s="40">
        <v>18</v>
      </c>
      <c r="C44" s="337"/>
      <c r="D44" s="338"/>
      <c r="E44" s="338"/>
      <c r="F44" s="359"/>
      <c r="G44" s="360"/>
      <c r="H44" s="360"/>
      <c r="I44" s="360"/>
      <c r="J44" s="361"/>
      <c r="K44" s="362"/>
      <c r="L44" s="363"/>
      <c r="M44" s="363"/>
      <c r="N44" s="363"/>
      <c r="O44" s="363"/>
      <c r="P44" s="363"/>
      <c r="Q44" s="363"/>
      <c r="R44" s="363"/>
      <c r="S44" s="363"/>
      <c r="T44" s="363"/>
      <c r="U44" s="363"/>
      <c r="V44" s="363"/>
      <c r="W44" s="364"/>
      <c r="X44" s="365"/>
      <c r="Y44" s="366"/>
      <c r="Z44" s="367"/>
      <c r="AA44" s="368"/>
      <c r="AB44" s="369"/>
      <c r="AC44" s="370"/>
      <c r="AD44" s="371"/>
      <c r="AE44" s="371"/>
      <c r="AF44" s="372"/>
      <c r="AG44" s="373"/>
      <c r="AH44" s="374"/>
      <c r="AI44" s="375" t="str">
        <f t="shared" si="0"/>
        <v/>
      </c>
      <c r="AJ44" s="376"/>
      <c r="AK44" s="376"/>
      <c r="AL44" s="377"/>
      <c r="AO44" s="32">
        <f t="shared" si="4"/>
        <v>0</v>
      </c>
      <c r="AP44" s="47">
        <f t="shared" si="1"/>
        <v>1</v>
      </c>
      <c r="AQ44" s="2">
        <f t="shared" si="5"/>
        <v>1</v>
      </c>
      <c r="AS44" s="56">
        <f t="shared" si="2"/>
        <v>0</v>
      </c>
      <c r="AT44" s="58" t="str">
        <f t="shared" si="6"/>
        <v/>
      </c>
      <c r="AU44" s="53">
        <f t="shared" si="3"/>
        <v>0</v>
      </c>
      <c r="AV44" s="58">
        <f t="shared" si="7"/>
        <v>0</v>
      </c>
    </row>
    <row r="45" spans="1:58" ht="15" customHeight="1">
      <c r="A45" s="5"/>
      <c r="B45" s="40">
        <v>19</v>
      </c>
      <c r="C45" s="337"/>
      <c r="D45" s="338"/>
      <c r="E45" s="338"/>
      <c r="F45" s="359"/>
      <c r="G45" s="360"/>
      <c r="H45" s="360"/>
      <c r="I45" s="360"/>
      <c r="J45" s="361"/>
      <c r="K45" s="385"/>
      <c r="L45" s="386"/>
      <c r="M45" s="386"/>
      <c r="N45" s="386"/>
      <c r="O45" s="386"/>
      <c r="P45" s="386"/>
      <c r="Q45" s="386"/>
      <c r="R45" s="386"/>
      <c r="S45" s="386"/>
      <c r="T45" s="386"/>
      <c r="U45" s="386"/>
      <c r="V45" s="386"/>
      <c r="W45" s="387"/>
      <c r="X45" s="365"/>
      <c r="Y45" s="366"/>
      <c r="Z45" s="367"/>
      <c r="AA45" s="368"/>
      <c r="AB45" s="369"/>
      <c r="AC45" s="370"/>
      <c r="AD45" s="371"/>
      <c r="AE45" s="371"/>
      <c r="AF45" s="372"/>
      <c r="AG45" s="373"/>
      <c r="AH45" s="374"/>
      <c r="AI45" s="375" t="str">
        <f t="shared" si="0"/>
        <v/>
      </c>
      <c r="AJ45" s="376"/>
      <c r="AK45" s="376"/>
      <c r="AL45" s="377"/>
      <c r="AO45" s="32">
        <f t="shared" si="4"/>
        <v>0</v>
      </c>
      <c r="AP45" s="47">
        <f t="shared" si="1"/>
        <v>1</v>
      </c>
      <c r="AQ45" s="2">
        <f t="shared" si="5"/>
        <v>1</v>
      </c>
      <c r="AS45" s="56">
        <f t="shared" si="2"/>
        <v>0</v>
      </c>
      <c r="AT45" s="58" t="str">
        <f t="shared" si="6"/>
        <v/>
      </c>
      <c r="AU45" s="53">
        <f t="shared" si="3"/>
        <v>0</v>
      </c>
      <c r="AV45" s="58">
        <f t="shared" si="7"/>
        <v>0</v>
      </c>
    </row>
    <row r="46" spans="1:58" ht="15" customHeight="1">
      <c r="A46" s="5"/>
      <c r="B46" s="40">
        <v>20</v>
      </c>
      <c r="C46" s="337"/>
      <c r="D46" s="338"/>
      <c r="E46" s="338"/>
      <c r="F46" s="359"/>
      <c r="G46" s="360"/>
      <c r="H46" s="360"/>
      <c r="I46" s="360"/>
      <c r="J46" s="361"/>
      <c r="K46" s="362"/>
      <c r="L46" s="363"/>
      <c r="M46" s="363"/>
      <c r="N46" s="363"/>
      <c r="O46" s="363"/>
      <c r="P46" s="363"/>
      <c r="Q46" s="363"/>
      <c r="R46" s="363"/>
      <c r="S46" s="363"/>
      <c r="T46" s="363"/>
      <c r="U46" s="363"/>
      <c r="V46" s="363"/>
      <c r="W46" s="364"/>
      <c r="X46" s="365"/>
      <c r="Y46" s="366"/>
      <c r="Z46" s="367"/>
      <c r="AA46" s="368"/>
      <c r="AB46" s="369"/>
      <c r="AC46" s="370"/>
      <c r="AD46" s="371"/>
      <c r="AE46" s="371"/>
      <c r="AF46" s="372"/>
      <c r="AG46" s="373"/>
      <c r="AH46" s="374"/>
      <c r="AI46" s="375" t="str">
        <f t="shared" si="0"/>
        <v/>
      </c>
      <c r="AJ46" s="376"/>
      <c r="AK46" s="376"/>
      <c r="AL46" s="377"/>
      <c r="AO46" s="32">
        <f t="shared" si="4"/>
        <v>0</v>
      </c>
      <c r="AP46" s="47">
        <f t="shared" si="1"/>
        <v>1</v>
      </c>
      <c r="AQ46" s="2">
        <f t="shared" si="5"/>
        <v>1</v>
      </c>
      <c r="AS46" s="56">
        <f t="shared" si="2"/>
        <v>0</v>
      </c>
      <c r="AT46" s="58" t="str">
        <f t="shared" si="6"/>
        <v/>
      </c>
      <c r="AU46" s="53">
        <f t="shared" si="3"/>
        <v>0</v>
      </c>
      <c r="AV46" s="58">
        <f t="shared" si="7"/>
        <v>0</v>
      </c>
    </row>
    <row r="47" spans="1:58" ht="15" customHeight="1">
      <c r="A47" s="5"/>
      <c r="B47" s="40">
        <v>21</v>
      </c>
      <c r="C47" s="337"/>
      <c r="D47" s="338"/>
      <c r="E47" s="338"/>
      <c r="F47" s="359"/>
      <c r="G47" s="360"/>
      <c r="H47" s="360"/>
      <c r="I47" s="360"/>
      <c r="J47" s="361"/>
      <c r="K47" s="362"/>
      <c r="L47" s="363"/>
      <c r="M47" s="363"/>
      <c r="N47" s="363"/>
      <c r="O47" s="363"/>
      <c r="P47" s="363"/>
      <c r="Q47" s="363"/>
      <c r="R47" s="363"/>
      <c r="S47" s="363"/>
      <c r="T47" s="363"/>
      <c r="U47" s="363"/>
      <c r="V47" s="363"/>
      <c r="W47" s="364"/>
      <c r="X47" s="365"/>
      <c r="Y47" s="366"/>
      <c r="Z47" s="367"/>
      <c r="AA47" s="368"/>
      <c r="AB47" s="369"/>
      <c r="AC47" s="370"/>
      <c r="AD47" s="371"/>
      <c r="AE47" s="371"/>
      <c r="AF47" s="372"/>
      <c r="AG47" s="373"/>
      <c r="AH47" s="374"/>
      <c r="AI47" s="375" t="str">
        <f t="shared" si="0"/>
        <v/>
      </c>
      <c r="AJ47" s="376"/>
      <c r="AK47" s="376"/>
      <c r="AL47" s="377"/>
      <c r="AO47" s="32">
        <f t="shared" si="4"/>
        <v>0</v>
      </c>
      <c r="AP47" s="47">
        <f t="shared" si="1"/>
        <v>1</v>
      </c>
      <c r="AQ47" s="2">
        <f t="shared" si="5"/>
        <v>1</v>
      </c>
      <c r="AS47" s="56">
        <f t="shared" si="2"/>
        <v>0</v>
      </c>
      <c r="AT47" s="58" t="str">
        <f t="shared" si="6"/>
        <v/>
      </c>
      <c r="AU47" s="53">
        <f t="shared" si="3"/>
        <v>0</v>
      </c>
      <c r="AV47" s="58">
        <f t="shared" si="7"/>
        <v>0</v>
      </c>
    </row>
    <row r="48" spans="1:58" ht="15" customHeight="1">
      <c r="A48" s="5"/>
      <c r="B48" s="40">
        <v>22</v>
      </c>
      <c r="C48" s="337"/>
      <c r="D48" s="338"/>
      <c r="E48" s="338"/>
      <c r="F48" s="359"/>
      <c r="G48" s="360"/>
      <c r="H48" s="360"/>
      <c r="I48" s="360"/>
      <c r="J48" s="361"/>
      <c r="K48" s="362"/>
      <c r="L48" s="363"/>
      <c r="M48" s="363"/>
      <c r="N48" s="363"/>
      <c r="O48" s="363"/>
      <c r="P48" s="363"/>
      <c r="Q48" s="363"/>
      <c r="R48" s="363"/>
      <c r="S48" s="363"/>
      <c r="T48" s="363"/>
      <c r="U48" s="363"/>
      <c r="V48" s="363"/>
      <c r="W48" s="364"/>
      <c r="X48" s="365"/>
      <c r="Y48" s="366"/>
      <c r="Z48" s="367"/>
      <c r="AA48" s="368"/>
      <c r="AB48" s="369"/>
      <c r="AC48" s="370"/>
      <c r="AD48" s="371"/>
      <c r="AE48" s="371"/>
      <c r="AF48" s="372"/>
      <c r="AG48" s="373"/>
      <c r="AH48" s="374"/>
      <c r="AI48" s="375" t="str">
        <f t="shared" si="0"/>
        <v/>
      </c>
      <c r="AJ48" s="376"/>
      <c r="AK48" s="376"/>
      <c r="AL48" s="377"/>
      <c r="AO48" s="32">
        <f t="shared" si="4"/>
        <v>0</v>
      </c>
      <c r="AP48" s="47">
        <f t="shared" si="1"/>
        <v>1</v>
      </c>
      <c r="AQ48" s="2">
        <f t="shared" si="5"/>
        <v>1</v>
      </c>
      <c r="AS48" s="56">
        <f t="shared" si="2"/>
        <v>0</v>
      </c>
      <c r="AT48" s="58" t="str">
        <f t="shared" si="6"/>
        <v/>
      </c>
      <c r="AU48" s="53">
        <f t="shared" si="3"/>
        <v>0</v>
      </c>
      <c r="AV48" s="58">
        <f t="shared" si="7"/>
        <v>0</v>
      </c>
    </row>
    <row r="49" spans="1:48" ht="15" customHeight="1">
      <c r="A49" s="5"/>
      <c r="B49" s="40">
        <v>23</v>
      </c>
      <c r="C49" s="337"/>
      <c r="D49" s="338"/>
      <c r="E49" s="338"/>
      <c r="F49" s="359"/>
      <c r="G49" s="360"/>
      <c r="H49" s="360"/>
      <c r="I49" s="360"/>
      <c r="J49" s="361"/>
      <c r="K49" s="362"/>
      <c r="L49" s="363"/>
      <c r="M49" s="363"/>
      <c r="N49" s="363"/>
      <c r="O49" s="363"/>
      <c r="P49" s="363"/>
      <c r="Q49" s="363"/>
      <c r="R49" s="363"/>
      <c r="S49" s="363"/>
      <c r="T49" s="363"/>
      <c r="U49" s="363"/>
      <c r="V49" s="363"/>
      <c r="W49" s="364"/>
      <c r="X49" s="365"/>
      <c r="Y49" s="366"/>
      <c r="Z49" s="367"/>
      <c r="AA49" s="368"/>
      <c r="AB49" s="369"/>
      <c r="AC49" s="370"/>
      <c r="AD49" s="371"/>
      <c r="AE49" s="371"/>
      <c r="AF49" s="372"/>
      <c r="AG49" s="373"/>
      <c r="AH49" s="374"/>
      <c r="AI49" s="375" t="str">
        <f t="shared" si="0"/>
        <v/>
      </c>
      <c r="AJ49" s="376"/>
      <c r="AK49" s="376"/>
      <c r="AL49" s="377"/>
      <c r="AO49" s="32">
        <f t="shared" si="4"/>
        <v>0</v>
      </c>
      <c r="AP49" s="47">
        <f t="shared" si="1"/>
        <v>1</v>
      </c>
      <c r="AQ49" s="2">
        <f t="shared" si="5"/>
        <v>1</v>
      </c>
      <c r="AS49" s="56">
        <f t="shared" si="2"/>
        <v>0</v>
      </c>
      <c r="AT49" s="58" t="str">
        <f t="shared" si="6"/>
        <v/>
      </c>
      <c r="AU49" s="53">
        <f t="shared" si="3"/>
        <v>0</v>
      </c>
      <c r="AV49" s="58">
        <f t="shared" si="7"/>
        <v>0</v>
      </c>
    </row>
    <row r="50" spans="1:48" ht="15" customHeight="1">
      <c r="A50" s="5"/>
      <c r="B50" s="40">
        <v>24</v>
      </c>
      <c r="C50" s="337"/>
      <c r="D50" s="338"/>
      <c r="E50" s="338"/>
      <c r="F50" s="359"/>
      <c r="G50" s="360"/>
      <c r="H50" s="360"/>
      <c r="I50" s="360"/>
      <c r="J50" s="361"/>
      <c r="K50" s="362"/>
      <c r="L50" s="363"/>
      <c r="M50" s="363"/>
      <c r="N50" s="363"/>
      <c r="O50" s="363"/>
      <c r="P50" s="363"/>
      <c r="Q50" s="363"/>
      <c r="R50" s="363"/>
      <c r="S50" s="363"/>
      <c r="T50" s="363"/>
      <c r="U50" s="363"/>
      <c r="V50" s="363"/>
      <c r="W50" s="364"/>
      <c r="X50" s="365"/>
      <c r="Y50" s="366"/>
      <c r="Z50" s="367"/>
      <c r="AA50" s="368"/>
      <c r="AB50" s="369"/>
      <c r="AC50" s="370"/>
      <c r="AD50" s="371"/>
      <c r="AE50" s="371"/>
      <c r="AF50" s="372"/>
      <c r="AG50" s="373"/>
      <c r="AH50" s="374"/>
      <c r="AI50" s="375" t="str">
        <f t="shared" si="0"/>
        <v/>
      </c>
      <c r="AJ50" s="376"/>
      <c r="AK50" s="376"/>
      <c r="AL50" s="377"/>
      <c r="AO50" s="32">
        <f t="shared" si="4"/>
        <v>0</v>
      </c>
      <c r="AP50" s="47">
        <f t="shared" si="1"/>
        <v>1</v>
      </c>
      <c r="AQ50" s="2">
        <f t="shared" si="5"/>
        <v>1</v>
      </c>
      <c r="AS50" s="56">
        <f t="shared" si="2"/>
        <v>0</v>
      </c>
      <c r="AT50" s="58" t="str">
        <f t="shared" si="6"/>
        <v/>
      </c>
      <c r="AU50" s="53">
        <f t="shared" si="3"/>
        <v>0</v>
      </c>
      <c r="AV50" s="58">
        <f t="shared" si="7"/>
        <v>0</v>
      </c>
    </row>
    <row r="51" spans="1:48" ht="15" customHeight="1">
      <c r="A51" s="5"/>
      <c r="B51" s="40">
        <v>25</v>
      </c>
      <c r="C51" s="337"/>
      <c r="D51" s="338"/>
      <c r="E51" s="338"/>
      <c r="F51" s="359"/>
      <c r="G51" s="360"/>
      <c r="H51" s="360"/>
      <c r="I51" s="360"/>
      <c r="J51" s="361"/>
      <c r="K51" s="362"/>
      <c r="L51" s="363"/>
      <c r="M51" s="363"/>
      <c r="N51" s="363"/>
      <c r="O51" s="363"/>
      <c r="P51" s="363"/>
      <c r="Q51" s="363"/>
      <c r="R51" s="363"/>
      <c r="S51" s="363"/>
      <c r="T51" s="363"/>
      <c r="U51" s="363"/>
      <c r="V51" s="363"/>
      <c r="W51" s="364"/>
      <c r="X51" s="365"/>
      <c r="Y51" s="366"/>
      <c r="Z51" s="367"/>
      <c r="AA51" s="368"/>
      <c r="AB51" s="369"/>
      <c r="AC51" s="370"/>
      <c r="AD51" s="371"/>
      <c r="AE51" s="371"/>
      <c r="AF51" s="372"/>
      <c r="AG51" s="373"/>
      <c r="AH51" s="374"/>
      <c r="AI51" s="375" t="str">
        <f t="shared" si="0"/>
        <v/>
      </c>
      <c r="AJ51" s="376"/>
      <c r="AK51" s="376"/>
      <c r="AL51" s="377"/>
      <c r="AO51" s="32">
        <f t="shared" si="4"/>
        <v>0</v>
      </c>
      <c r="AP51" s="47">
        <f t="shared" si="1"/>
        <v>1</v>
      </c>
      <c r="AQ51" s="2">
        <f t="shared" si="5"/>
        <v>1</v>
      </c>
      <c r="AS51" s="56">
        <f t="shared" si="2"/>
        <v>0</v>
      </c>
      <c r="AT51" s="58" t="str">
        <f t="shared" si="6"/>
        <v/>
      </c>
      <c r="AU51" s="53">
        <f t="shared" si="3"/>
        <v>0</v>
      </c>
      <c r="AV51" s="58">
        <f t="shared" si="7"/>
        <v>0</v>
      </c>
    </row>
    <row r="52" spans="1:48" ht="15" customHeight="1">
      <c r="A52" s="5"/>
      <c r="B52" s="40">
        <v>26</v>
      </c>
      <c r="C52" s="337"/>
      <c r="D52" s="338"/>
      <c r="E52" s="338"/>
      <c r="F52" s="359"/>
      <c r="G52" s="360"/>
      <c r="H52" s="360"/>
      <c r="I52" s="360"/>
      <c r="J52" s="361"/>
      <c r="K52" s="362"/>
      <c r="L52" s="363"/>
      <c r="M52" s="363"/>
      <c r="N52" s="363"/>
      <c r="O52" s="363"/>
      <c r="P52" s="363"/>
      <c r="Q52" s="363"/>
      <c r="R52" s="363"/>
      <c r="S52" s="363"/>
      <c r="T52" s="363"/>
      <c r="U52" s="363"/>
      <c r="V52" s="363"/>
      <c r="W52" s="364"/>
      <c r="X52" s="365"/>
      <c r="Y52" s="366"/>
      <c r="Z52" s="367"/>
      <c r="AA52" s="368"/>
      <c r="AB52" s="369"/>
      <c r="AC52" s="370"/>
      <c r="AD52" s="371"/>
      <c r="AE52" s="371"/>
      <c r="AF52" s="372"/>
      <c r="AG52" s="373"/>
      <c r="AH52" s="374"/>
      <c r="AI52" s="375" t="str">
        <f t="shared" si="0"/>
        <v/>
      </c>
      <c r="AJ52" s="376"/>
      <c r="AK52" s="376"/>
      <c r="AL52" s="377"/>
      <c r="AO52" s="32">
        <f t="shared" si="4"/>
        <v>0</v>
      </c>
      <c r="AP52" s="47">
        <f t="shared" si="1"/>
        <v>1</v>
      </c>
      <c r="AQ52" s="2">
        <f t="shared" si="5"/>
        <v>1</v>
      </c>
      <c r="AS52" s="56">
        <f t="shared" si="2"/>
        <v>0</v>
      </c>
      <c r="AT52" s="58" t="str">
        <f t="shared" si="6"/>
        <v/>
      </c>
      <c r="AU52" s="53">
        <f t="shared" si="3"/>
        <v>0</v>
      </c>
      <c r="AV52" s="58">
        <f t="shared" si="7"/>
        <v>0</v>
      </c>
    </row>
    <row r="53" spans="1:48" ht="15" customHeight="1">
      <c r="A53" s="5"/>
      <c r="B53" s="40">
        <v>27</v>
      </c>
      <c r="C53" s="337"/>
      <c r="D53" s="338"/>
      <c r="E53" s="338"/>
      <c r="F53" s="359"/>
      <c r="G53" s="360"/>
      <c r="H53" s="360"/>
      <c r="I53" s="360"/>
      <c r="J53" s="361"/>
      <c r="K53" s="362"/>
      <c r="L53" s="363"/>
      <c r="M53" s="363"/>
      <c r="N53" s="363"/>
      <c r="O53" s="363"/>
      <c r="P53" s="363"/>
      <c r="Q53" s="363"/>
      <c r="R53" s="363"/>
      <c r="S53" s="363"/>
      <c r="T53" s="363"/>
      <c r="U53" s="363"/>
      <c r="V53" s="363"/>
      <c r="W53" s="364"/>
      <c r="X53" s="365"/>
      <c r="Y53" s="366"/>
      <c r="Z53" s="367"/>
      <c r="AA53" s="368"/>
      <c r="AB53" s="369"/>
      <c r="AC53" s="370"/>
      <c r="AD53" s="371"/>
      <c r="AE53" s="371"/>
      <c r="AF53" s="372"/>
      <c r="AG53" s="373"/>
      <c r="AH53" s="374"/>
      <c r="AI53" s="375" t="str">
        <f t="shared" si="0"/>
        <v/>
      </c>
      <c r="AJ53" s="376"/>
      <c r="AK53" s="376"/>
      <c r="AL53" s="377"/>
      <c r="AO53" s="32">
        <f t="shared" si="4"/>
        <v>0</v>
      </c>
      <c r="AP53" s="47">
        <f t="shared" si="1"/>
        <v>1</v>
      </c>
      <c r="AQ53" s="2">
        <f t="shared" si="5"/>
        <v>1</v>
      </c>
      <c r="AS53" s="56">
        <f t="shared" si="2"/>
        <v>0</v>
      </c>
      <c r="AT53" s="58" t="str">
        <f t="shared" si="6"/>
        <v/>
      </c>
      <c r="AU53" s="53">
        <f t="shared" si="3"/>
        <v>0</v>
      </c>
      <c r="AV53" s="58">
        <f t="shared" si="7"/>
        <v>0</v>
      </c>
    </row>
    <row r="54" spans="1:48" ht="15" customHeight="1">
      <c r="A54" s="5"/>
      <c r="B54" s="40">
        <v>28</v>
      </c>
      <c r="C54" s="337"/>
      <c r="D54" s="338"/>
      <c r="E54" s="338"/>
      <c r="F54" s="359"/>
      <c r="G54" s="360"/>
      <c r="H54" s="360"/>
      <c r="I54" s="360"/>
      <c r="J54" s="361"/>
      <c r="K54" s="362"/>
      <c r="L54" s="363"/>
      <c r="M54" s="363"/>
      <c r="N54" s="363"/>
      <c r="O54" s="363"/>
      <c r="P54" s="363"/>
      <c r="Q54" s="363"/>
      <c r="R54" s="363"/>
      <c r="S54" s="363"/>
      <c r="T54" s="363"/>
      <c r="U54" s="363"/>
      <c r="V54" s="363"/>
      <c r="W54" s="364"/>
      <c r="X54" s="365"/>
      <c r="Y54" s="366"/>
      <c r="Z54" s="367"/>
      <c r="AA54" s="368"/>
      <c r="AB54" s="369"/>
      <c r="AC54" s="370"/>
      <c r="AD54" s="371"/>
      <c r="AE54" s="371"/>
      <c r="AF54" s="372"/>
      <c r="AG54" s="373"/>
      <c r="AH54" s="374"/>
      <c r="AI54" s="375" t="str">
        <f t="shared" si="0"/>
        <v/>
      </c>
      <c r="AJ54" s="376"/>
      <c r="AK54" s="376"/>
      <c r="AL54" s="377"/>
      <c r="AO54" s="32">
        <f t="shared" si="4"/>
        <v>0</v>
      </c>
      <c r="AP54" s="47">
        <f t="shared" si="1"/>
        <v>1</v>
      </c>
      <c r="AQ54" s="2">
        <f t="shared" si="5"/>
        <v>1</v>
      </c>
      <c r="AS54" s="56">
        <f t="shared" si="2"/>
        <v>0</v>
      </c>
      <c r="AT54" s="58" t="str">
        <f t="shared" si="6"/>
        <v/>
      </c>
      <c r="AU54" s="53">
        <f t="shared" si="3"/>
        <v>0</v>
      </c>
      <c r="AV54" s="58">
        <f t="shared" si="7"/>
        <v>0</v>
      </c>
    </row>
    <row r="55" spans="1:48" ht="15" customHeight="1">
      <c r="A55" s="5"/>
      <c r="B55" s="40">
        <v>29</v>
      </c>
      <c r="C55" s="337"/>
      <c r="D55" s="338"/>
      <c r="E55" s="338"/>
      <c r="F55" s="359"/>
      <c r="G55" s="360"/>
      <c r="H55" s="360"/>
      <c r="I55" s="360"/>
      <c r="J55" s="361"/>
      <c r="K55" s="362"/>
      <c r="L55" s="363"/>
      <c r="M55" s="363"/>
      <c r="N55" s="363"/>
      <c r="O55" s="363"/>
      <c r="P55" s="363"/>
      <c r="Q55" s="363"/>
      <c r="R55" s="363"/>
      <c r="S55" s="363"/>
      <c r="T55" s="363"/>
      <c r="U55" s="363"/>
      <c r="V55" s="363"/>
      <c r="W55" s="364"/>
      <c r="X55" s="365"/>
      <c r="Y55" s="366"/>
      <c r="Z55" s="367"/>
      <c r="AA55" s="368"/>
      <c r="AB55" s="369"/>
      <c r="AC55" s="370"/>
      <c r="AD55" s="371"/>
      <c r="AE55" s="371"/>
      <c r="AF55" s="372"/>
      <c r="AG55" s="373"/>
      <c r="AH55" s="374"/>
      <c r="AI55" s="375" t="str">
        <f t="shared" si="0"/>
        <v/>
      </c>
      <c r="AJ55" s="376"/>
      <c r="AK55" s="376"/>
      <c r="AL55" s="377"/>
      <c r="AO55" s="32">
        <f t="shared" si="4"/>
        <v>0</v>
      </c>
      <c r="AP55" s="47">
        <f t="shared" si="1"/>
        <v>1</v>
      </c>
      <c r="AQ55" s="2">
        <f t="shared" si="5"/>
        <v>1</v>
      </c>
      <c r="AS55" s="56">
        <f t="shared" si="2"/>
        <v>0</v>
      </c>
      <c r="AT55" s="58" t="str">
        <f t="shared" si="6"/>
        <v/>
      </c>
      <c r="AU55" s="53">
        <f t="shared" si="3"/>
        <v>0</v>
      </c>
      <c r="AV55" s="58">
        <f t="shared" si="7"/>
        <v>0</v>
      </c>
    </row>
    <row r="56" spans="1:48" ht="15" customHeight="1" thickBot="1">
      <c r="A56" s="1"/>
      <c r="B56" s="41">
        <v>30</v>
      </c>
      <c r="C56" s="405"/>
      <c r="D56" s="406"/>
      <c r="E56" s="407"/>
      <c r="F56" s="408"/>
      <c r="G56" s="409"/>
      <c r="H56" s="409"/>
      <c r="I56" s="409"/>
      <c r="J56" s="410"/>
      <c r="K56" s="411"/>
      <c r="L56" s="412"/>
      <c r="M56" s="412"/>
      <c r="N56" s="412"/>
      <c r="O56" s="412"/>
      <c r="P56" s="412"/>
      <c r="Q56" s="412"/>
      <c r="R56" s="412"/>
      <c r="S56" s="412"/>
      <c r="T56" s="412"/>
      <c r="U56" s="412"/>
      <c r="V56" s="412"/>
      <c r="W56" s="413"/>
      <c r="X56" s="414"/>
      <c r="Y56" s="415"/>
      <c r="Z56" s="416"/>
      <c r="AA56" s="417"/>
      <c r="AB56" s="418"/>
      <c r="AC56" s="419"/>
      <c r="AD56" s="420"/>
      <c r="AE56" s="420"/>
      <c r="AF56" s="421"/>
      <c r="AG56" s="389"/>
      <c r="AH56" s="390"/>
      <c r="AI56" s="391" t="str">
        <f t="shared" si="0"/>
        <v/>
      </c>
      <c r="AJ56" s="392"/>
      <c r="AK56" s="392"/>
      <c r="AL56" s="393"/>
      <c r="AO56" s="32">
        <f t="shared" si="4"/>
        <v>0</v>
      </c>
      <c r="AP56" s="47">
        <f t="shared" si="1"/>
        <v>1</v>
      </c>
      <c r="AQ56" s="2">
        <f t="shared" si="5"/>
        <v>1</v>
      </c>
      <c r="AR56" s="2">
        <f>COUNTIF(AI27:AL56,"入力不足あり")</f>
        <v>0</v>
      </c>
      <c r="AS56" s="57">
        <f t="shared" si="2"/>
        <v>0</v>
      </c>
      <c r="AT56" s="60" t="str">
        <f t="shared" si="6"/>
        <v/>
      </c>
      <c r="AU56" s="54">
        <f t="shared" si="3"/>
        <v>0</v>
      </c>
      <c r="AV56" s="58">
        <f t="shared" si="7"/>
        <v>0</v>
      </c>
    </row>
    <row r="57" spans="1:48" ht="15" customHeight="1" thickTop="1">
      <c r="A57" s="1"/>
      <c r="B57" s="394" t="s">
        <v>84</v>
      </c>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6"/>
      <c r="AC57" s="397"/>
      <c r="AD57" s="398"/>
      <c r="AE57" s="398"/>
      <c r="AF57" s="399"/>
      <c r="AG57" s="400"/>
      <c r="AH57" s="401"/>
      <c r="AI57" s="402">
        <f>SUM(AI27:AL56)</f>
        <v>128450</v>
      </c>
      <c r="AJ57" s="403"/>
      <c r="AK57" s="403"/>
      <c r="AL57" s="404"/>
      <c r="AO57" s="2">
        <f>COUNT(AG27:AG56)</f>
        <v>2</v>
      </c>
      <c r="AP57" s="2">
        <f>LARGE(AG27:AG56,AO57)</f>
        <v>10</v>
      </c>
      <c r="AQ57" s="33">
        <f>SUM(AO27:AO56)</f>
        <v>1</v>
      </c>
    </row>
    <row r="58" spans="1:48" ht="12.95" customHeight="1"/>
    <row r="59" spans="1:48" ht="12.95" customHeight="1"/>
    <row r="60" spans="1:48" ht="12.95" customHeight="1"/>
    <row r="61" spans="1:48" ht="15" customHeight="1"/>
  </sheetData>
  <sheetProtection algorithmName="SHA-512" hashValue="1c88v+XGoD/O2zJq0qclbP3QyHy02s2APqzcNrqm7K4z9kpwG/qOj3hT3nsMnupD096cB9jBZse524orNYKClA==" saltValue="djJEJKkalwtsdcw/mIk2FQ==" spinCount="100000" sheet="1" selectLockedCells="1"/>
  <mergeCells count="339">
    <mergeCell ref="AG56:AH56"/>
    <mergeCell ref="AI56:AL56"/>
    <mergeCell ref="B57:AB57"/>
    <mergeCell ref="AC57:AF57"/>
    <mergeCell ref="AG57:AH57"/>
    <mergeCell ref="AI57:AL57"/>
    <mergeCell ref="C56:E56"/>
    <mergeCell ref="F56:J56"/>
    <mergeCell ref="K56:W56"/>
    <mergeCell ref="X56:Z56"/>
    <mergeCell ref="AA56:AB56"/>
    <mergeCell ref="AC56:AF56"/>
    <mergeCell ref="AG54:AH54"/>
    <mergeCell ref="AI54:AL54"/>
    <mergeCell ref="C55:E55"/>
    <mergeCell ref="F55:J55"/>
    <mergeCell ref="K55:W55"/>
    <mergeCell ref="X55:Z55"/>
    <mergeCell ref="AA55:AB55"/>
    <mergeCell ref="AC55:AF55"/>
    <mergeCell ref="AG55:AH55"/>
    <mergeCell ref="AI55:AL55"/>
    <mergeCell ref="C54:E54"/>
    <mergeCell ref="F54:J54"/>
    <mergeCell ref="K54:W54"/>
    <mergeCell ref="X54:Z54"/>
    <mergeCell ref="AA54:AB54"/>
    <mergeCell ref="AC54:AF54"/>
    <mergeCell ref="AG52:AH52"/>
    <mergeCell ref="AI52:AL52"/>
    <mergeCell ref="C53:E53"/>
    <mergeCell ref="F53:J53"/>
    <mergeCell ref="K53:W53"/>
    <mergeCell ref="X53:Z53"/>
    <mergeCell ref="AA53:AB53"/>
    <mergeCell ref="AC53:AF53"/>
    <mergeCell ref="AG53:AH53"/>
    <mergeCell ref="AI53:AL53"/>
    <mergeCell ref="C52:E52"/>
    <mergeCell ref="F52:J52"/>
    <mergeCell ref="K52:W52"/>
    <mergeCell ref="X52:Z52"/>
    <mergeCell ref="AA52:AB52"/>
    <mergeCell ref="AC52:AF52"/>
    <mergeCell ref="AG50:AH50"/>
    <mergeCell ref="AI50:AL50"/>
    <mergeCell ref="C51:E51"/>
    <mergeCell ref="F51:J51"/>
    <mergeCell ref="K51:W51"/>
    <mergeCell ref="X51:Z51"/>
    <mergeCell ref="AA51:AB51"/>
    <mergeCell ref="AC51:AF51"/>
    <mergeCell ref="AG51:AH51"/>
    <mergeCell ref="AI51:AL51"/>
    <mergeCell ref="C50:E50"/>
    <mergeCell ref="F50:J50"/>
    <mergeCell ref="K50:W50"/>
    <mergeCell ref="X50:Z50"/>
    <mergeCell ref="AA50:AB50"/>
    <mergeCell ref="AC50:AF50"/>
    <mergeCell ref="AG48:AH48"/>
    <mergeCell ref="AI48:AL48"/>
    <mergeCell ref="C49:E49"/>
    <mergeCell ref="F49:J49"/>
    <mergeCell ref="K49:W49"/>
    <mergeCell ref="X49:Z49"/>
    <mergeCell ref="AA49:AB49"/>
    <mergeCell ref="AC49:AF49"/>
    <mergeCell ref="AG49:AH49"/>
    <mergeCell ref="AI49:AL49"/>
    <mergeCell ref="C48:E48"/>
    <mergeCell ref="F48:J48"/>
    <mergeCell ref="K48:W48"/>
    <mergeCell ref="X48:Z48"/>
    <mergeCell ref="AA48:AB48"/>
    <mergeCell ref="AC48:AF48"/>
    <mergeCell ref="AG46:AH46"/>
    <mergeCell ref="AI46:AL46"/>
    <mergeCell ref="C47:E47"/>
    <mergeCell ref="F47:J47"/>
    <mergeCell ref="K47:W47"/>
    <mergeCell ref="X47:Z47"/>
    <mergeCell ref="AA47:AB47"/>
    <mergeCell ref="AC47:AF47"/>
    <mergeCell ref="AG47:AH47"/>
    <mergeCell ref="AI47:AL47"/>
    <mergeCell ref="C46:E46"/>
    <mergeCell ref="F46:J46"/>
    <mergeCell ref="K46:W46"/>
    <mergeCell ref="X46:Z46"/>
    <mergeCell ref="AA46:AB46"/>
    <mergeCell ref="AC46:AF46"/>
    <mergeCell ref="C45:E45"/>
    <mergeCell ref="F45:J45"/>
    <mergeCell ref="K45:W45"/>
    <mergeCell ref="X45:Z45"/>
    <mergeCell ref="AA45:AB45"/>
    <mergeCell ref="AC45:AF45"/>
    <mergeCell ref="AG45:AH45"/>
    <mergeCell ref="AI45:AL45"/>
    <mergeCell ref="C44:E44"/>
    <mergeCell ref="F44:J44"/>
    <mergeCell ref="K44:W44"/>
    <mergeCell ref="X44:Z44"/>
    <mergeCell ref="AA44:AB44"/>
    <mergeCell ref="AC44:AF44"/>
    <mergeCell ref="C43:E43"/>
    <mergeCell ref="F43:J43"/>
    <mergeCell ref="K43:W43"/>
    <mergeCell ref="X43:Z43"/>
    <mergeCell ref="AA43:AB43"/>
    <mergeCell ref="AC43:AF43"/>
    <mergeCell ref="AG43:AH43"/>
    <mergeCell ref="AI43:AL43"/>
    <mergeCell ref="AG44:AH44"/>
    <mergeCell ref="AI44:AL44"/>
    <mergeCell ref="C42:E42"/>
    <mergeCell ref="F42:J42"/>
    <mergeCell ref="K42:W42"/>
    <mergeCell ref="X42:Z42"/>
    <mergeCell ref="AA42:AB42"/>
    <mergeCell ref="AC42:AF42"/>
    <mergeCell ref="AG42:AH42"/>
    <mergeCell ref="AI42:AL42"/>
    <mergeCell ref="AX42:BF42"/>
    <mergeCell ref="AG40:AH40"/>
    <mergeCell ref="AI40:AL40"/>
    <mergeCell ref="AX40:BF40"/>
    <mergeCell ref="C41:E41"/>
    <mergeCell ref="F41:J41"/>
    <mergeCell ref="K41:W41"/>
    <mergeCell ref="X41:Z41"/>
    <mergeCell ref="AA41:AB41"/>
    <mergeCell ref="AC41:AF41"/>
    <mergeCell ref="AG41:AH41"/>
    <mergeCell ref="C40:E40"/>
    <mergeCell ref="F40:J40"/>
    <mergeCell ref="K40:W40"/>
    <mergeCell ref="X40:Z40"/>
    <mergeCell ref="AA40:AB40"/>
    <mergeCell ref="AC40:AF40"/>
    <mergeCell ref="AI41:AL41"/>
    <mergeCell ref="AX41:BF41"/>
    <mergeCell ref="C39:E39"/>
    <mergeCell ref="F39:J39"/>
    <mergeCell ref="K39:W39"/>
    <mergeCell ref="X39:Z39"/>
    <mergeCell ref="AA39:AB39"/>
    <mergeCell ref="AC39:AF39"/>
    <mergeCell ref="AG39:AH39"/>
    <mergeCell ref="AI39:AL39"/>
    <mergeCell ref="C38:E38"/>
    <mergeCell ref="F38:J38"/>
    <mergeCell ref="K38:W38"/>
    <mergeCell ref="X38:Z38"/>
    <mergeCell ref="AA38:AB38"/>
    <mergeCell ref="AC38:AF38"/>
    <mergeCell ref="C37:E37"/>
    <mergeCell ref="F37:J37"/>
    <mergeCell ref="K37:W37"/>
    <mergeCell ref="X37:Z37"/>
    <mergeCell ref="AA37:AB37"/>
    <mergeCell ref="AC37:AF37"/>
    <mergeCell ref="AG37:AH37"/>
    <mergeCell ref="AI37:AL37"/>
    <mergeCell ref="AG38:AH38"/>
    <mergeCell ref="AI38:AL38"/>
    <mergeCell ref="AG35:AH35"/>
    <mergeCell ref="AI35:AL35"/>
    <mergeCell ref="AZ35:BA35"/>
    <mergeCell ref="C36:E36"/>
    <mergeCell ref="F36:J36"/>
    <mergeCell ref="K36:W36"/>
    <mergeCell ref="X36:Z36"/>
    <mergeCell ref="AA36:AB36"/>
    <mergeCell ref="AC36:AF36"/>
    <mergeCell ref="AG36:AH36"/>
    <mergeCell ref="C35:E35"/>
    <mergeCell ref="F35:J35"/>
    <mergeCell ref="K35:W35"/>
    <mergeCell ref="X35:Z35"/>
    <mergeCell ref="AA35:AB35"/>
    <mergeCell ref="AC35:AF35"/>
    <mergeCell ref="AI36:AL36"/>
    <mergeCell ref="C34:E34"/>
    <mergeCell ref="F34:J34"/>
    <mergeCell ref="K34:W34"/>
    <mergeCell ref="X34:Z34"/>
    <mergeCell ref="AA34:AB34"/>
    <mergeCell ref="AC34:AF34"/>
    <mergeCell ref="AG34:AH34"/>
    <mergeCell ref="AI34:AL34"/>
    <mergeCell ref="AZ34:BA34"/>
    <mergeCell ref="C33:E33"/>
    <mergeCell ref="F33:J33"/>
    <mergeCell ref="K33:W33"/>
    <mergeCell ref="X33:Z33"/>
    <mergeCell ref="AA33:AB33"/>
    <mergeCell ref="AC33:AF33"/>
    <mergeCell ref="AG33:AH33"/>
    <mergeCell ref="AI33:AL33"/>
    <mergeCell ref="AX33:BB33"/>
    <mergeCell ref="AG31:AH31"/>
    <mergeCell ref="AI31:AL31"/>
    <mergeCell ref="AX31:BE31"/>
    <mergeCell ref="C32:E32"/>
    <mergeCell ref="F32:J32"/>
    <mergeCell ref="K32:W32"/>
    <mergeCell ref="X32:Z32"/>
    <mergeCell ref="AA32:AB32"/>
    <mergeCell ref="AC32:AF32"/>
    <mergeCell ref="AG32:AH32"/>
    <mergeCell ref="C31:E31"/>
    <mergeCell ref="F31:J31"/>
    <mergeCell ref="K31:W31"/>
    <mergeCell ref="X31:Z31"/>
    <mergeCell ref="AA31:AB31"/>
    <mergeCell ref="AC31:AF31"/>
    <mergeCell ref="AI32:AL32"/>
    <mergeCell ref="AX29:AZ29"/>
    <mergeCell ref="C30:E30"/>
    <mergeCell ref="F30:J30"/>
    <mergeCell ref="K30:W30"/>
    <mergeCell ref="X30:Z30"/>
    <mergeCell ref="AA30:AB30"/>
    <mergeCell ref="AC30:AF30"/>
    <mergeCell ref="AG30:AH30"/>
    <mergeCell ref="AI30:AL30"/>
    <mergeCell ref="AX30:BE30"/>
    <mergeCell ref="C28:E28"/>
    <mergeCell ref="F28:J28"/>
    <mergeCell ref="K28:W28"/>
    <mergeCell ref="X28:Z28"/>
    <mergeCell ref="AA28:AB28"/>
    <mergeCell ref="AC28:AF28"/>
    <mergeCell ref="AG28:AH28"/>
    <mergeCell ref="AI28:AL28"/>
    <mergeCell ref="C29:E29"/>
    <mergeCell ref="F29:J29"/>
    <mergeCell ref="K29:W29"/>
    <mergeCell ref="X29:Z29"/>
    <mergeCell ref="AA29:AB29"/>
    <mergeCell ref="AC29:AF29"/>
    <mergeCell ref="AG29:AH29"/>
    <mergeCell ref="AI29:AL29"/>
    <mergeCell ref="C27:E27"/>
    <mergeCell ref="F27:J27"/>
    <mergeCell ref="K27:W27"/>
    <mergeCell ref="X27:Z27"/>
    <mergeCell ref="AA27:AB27"/>
    <mergeCell ref="AC27:AF27"/>
    <mergeCell ref="AG27:AH27"/>
    <mergeCell ref="AI27:AL27"/>
    <mergeCell ref="AX27:BF27"/>
    <mergeCell ref="B25:E25"/>
    <mergeCell ref="F25:Q25"/>
    <mergeCell ref="AX25:BF25"/>
    <mergeCell ref="C26:E26"/>
    <mergeCell ref="F26:J26"/>
    <mergeCell ref="K26:W26"/>
    <mergeCell ref="X26:Z26"/>
    <mergeCell ref="AA26:AB26"/>
    <mergeCell ref="AC26:AF26"/>
    <mergeCell ref="AG26:AH26"/>
    <mergeCell ref="AI26:AL26"/>
    <mergeCell ref="AX26:BF26"/>
    <mergeCell ref="B23:F23"/>
    <mergeCell ref="G23:W23"/>
    <mergeCell ref="AC23:AF23"/>
    <mergeCell ref="AG23:AL23"/>
    <mergeCell ref="AX23:BF23"/>
    <mergeCell ref="B24:F24"/>
    <mergeCell ref="G24:J24"/>
    <mergeCell ref="K24:O24"/>
    <mergeCell ref="P24:W24"/>
    <mergeCell ref="AC24:AF24"/>
    <mergeCell ref="AG24:AL24"/>
    <mergeCell ref="AX24:BF24"/>
    <mergeCell ref="B20:F20"/>
    <mergeCell ref="G20:N20"/>
    <mergeCell ref="V20:Y20"/>
    <mergeCell ref="Z20:AL20"/>
    <mergeCell ref="AX20:BB20"/>
    <mergeCell ref="B22:F22"/>
    <mergeCell ref="G22:W22"/>
    <mergeCell ref="AX22:BF22"/>
    <mergeCell ref="K13:O13"/>
    <mergeCell ref="Y13:AL13"/>
    <mergeCell ref="AX13:BF13"/>
    <mergeCell ref="B14:E14"/>
    <mergeCell ref="F14:J14"/>
    <mergeCell ref="K14:O14"/>
    <mergeCell ref="V14:X15"/>
    <mergeCell ref="Y14:AJ15"/>
    <mergeCell ref="AK14:AL15"/>
    <mergeCell ref="B16:E16"/>
    <mergeCell ref="F16:J16"/>
    <mergeCell ref="K16:O16"/>
    <mergeCell ref="P16:T16"/>
    <mergeCell ref="AG11:AL11"/>
    <mergeCell ref="AX11:BF11"/>
    <mergeCell ref="B12:E12"/>
    <mergeCell ref="F12:J12"/>
    <mergeCell ref="K12:O12"/>
    <mergeCell ref="V12:X13"/>
    <mergeCell ref="Y12:AL12"/>
    <mergeCell ref="AX12:BF12"/>
    <mergeCell ref="B13:E13"/>
    <mergeCell ref="F13:J13"/>
    <mergeCell ref="B11:E11"/>
    <mergeCell ref="F11:J11"/>
    <mergeCell ref="K11:O11"/>
    <mergeCell ref="V11:X11"/>
    <mergeCell ref="Y11:AC11"/>
    <mergeCell ref="AD11:AF11"/>
    <mergeCell ref="V9:Y9"/>
    <mergeCell ref="AX9:BF9"/>
    <mergeCell ref="B10:E10"/>
    <mergeCell ref="F10:J10"/>
    <mergeCell ref="K10:O10"/>
    <mergeCell ref="V10:AB10"/>
    <mergeCell ref="AC10:AL10"/>
    <mergeCell ref="AX10:BF10"/>
    <mergeCell ref="B7:G7"/>
    <mergeCell ref="H7:M7"/>
    <mergeCell ref="N7:T7"/>
    <mergeCell ref="V7:X7"/>
    <mergeCell ref="Y7:AL7"/>
    <mergeCell ref="AX7:AY7"/>
    <mergeCell ref="B2:T2"/>
    <mergeCell ref="AB2:AE2"/>
    <mergeCell ref="AF2:AL2"/>
    <mergeCell ref="AO2:AQ2"/>
    <mergeCell ref="B4:T4"/>
    <mergeCell ref="B6:G6"/>
    <mergeCell ref="H6:M6"/>
    <mergeCell ref="N6:T6"/>
    <mergeCell ref="V6:X6"/>
    <mergeCell ref="Y6:AL6"/>
  </mergeCells>
  <phoneticPr fontId="2"/>
  <conditionalFormatting sqref="X27:X56">
    <cfRule type="expression" dxfId="45" priority="2">
      <formula>$AO$25=TRUE</formula>
    </cfRule>
  </conditionalFormatting>
  <conditionalFormatting sqref="AC27:AF56">
    <cfRule type="expression" dxfId="44" priority="1">
      <formula>$AP$25=TRUE</formula>
    </cfRule>
  </conditionalFormatting>
  <dataValidations count="7">
    <dataValidation imeMode="halfAlpha" allowBlank="1" showInputMessage="1" showErrorMessage="1" prompt="－を入れて下さい。_x000a__x000a_03－3945－2312" sqref="AG11:AL11" xr:uid="{D3E70A69-1C23-4A99-9397-B23FA529148B}"/>
    <dataValidation type="textLength" imeMode="halfAlpha" operator="equal" allowBlank="1" showInputMessage="1" showErrorMessage="1" prompt="数字7文字_x000a_例_x000a_1230123_x000a_　　↓_x000a_〒123-0123" sqref="Y11:AC11" xr:uid="{14CF7EE3-75D3-4CF8-8857-0207826D6890}">
      <formula1>7</formula1>
    </dataValidation>
    <dataValidation imeMode="hiragana" allowBlank="1" showInputMessage="1" showErrorMessage="1" sqref="Y7:AL7 C27:W56" xr:uid="{621C3A24-196C-4FBB-9F16-FC76DE6EC7B5}"/>
    <dataValidation type="textLength" imeMode="halfAlpha" allowBlank="1" showInputMessage="1" showErrorMessage="1" sqref="V7:X7" xr:uid="{939E3D9C-59AF-465D-ACB8-74954A022B98}">
      <formula1>3</formula1>
      <formula2>4</formula2>
    </dataValidation>
    <dataValidation imeMode="halfAlpha" allowBlank="1" showInputMessage="1" showErrorMessage="1" sqref="X27:Z56 AC27:AH56" xr:uid="{4345AE49-5255-4B97-9681-A1CCCC874211}"/>
    <dataValidation type="custom" operator="equal" allowBlank="1" showInputMessage="1" showErrorMessage="1" errorTitle="適格請求書登録番号" error="整数13桁で入力して下さい。" sqref="AC10:AL10" xr:uid="{45C29C07-01CD-4FAE-B41B-7F8A868D6A0B}">
      <formula1>AND(INT(AC10)=AC10,LEN(AC10)=13)</formula1>
    </dataValidation>
    <dataValidation type="whole" allowBlank="1" showInputMessage="1" showErrorMessage="1" sqref="AU28:AU56" xr:uid="{66E2273E-2E57-4986-A18C-B348642B8D59}">
      <formula1>-99999999</formula1>
      <formula2>99999999</formula2>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locked="0" defaultSize="0" autoFill="0" autoLine="0" autoPict="0">
                <anchor moveWithCells="1">
                  <from>
                    <xdr:col>22</xdr:col>
                    <xdr:colOff>190500</xdr:colOff>
                    <xdr:row>22</xdr:row>
                    <xdr:rowOff>123825</xdr:rowOff>
                  </from>
                  <to>
                    <xdr:col>27</xdr:col>
                    <xdr:colOff>95250</xdr:colOff>
                    <xdr:row>24</xdr:row>
                    <xdr:rowOff>142875</xdr:rowOff>
                  </to>
                </anchor>
              </controlPr>
            </control>
          </mc:Choice>
        </mc:AlternateContent>
        <mc:AlternateContent xmlns:mc="http://schemas.openxmlformats.org/markup-compatibility/2006">
          <mc:Choice Requires="x14">
            <control shapeId="14338" r:id="rId4" name="Option Button 2">
              <controlPr locked="0" defaultSize="0" autoFill="0" autoLine="0" autoPict="0">
                <anchor moveWithCells="1">
                  <from>
                    <xdr:col>25</xdr:col>
                    <xdr:colOff>47625</xdr:colOff>
                    <xdr:row>19</xdr:row>
                    <xdr:rowOff>0</xdr:rowOff>
                  </from>
                  <to>
                    <xdr:col>27</xdr:col>
                    <xdr:colOff>180975</xdr:colOff>
                    <xdr:row>20</xdr:row>
                    <xdr:rowOff>38100</xdr:rowOff>
                  </to>
                </anchor>
              </controlPr>
            </control>
          </mc:Choice>
        </mc:AlternateContent>
        <mc:AlternateContent xmlns:mc="http://schemas.openxmlformats.org/markup-compatibility/2006">
          <mc:Choice Requires="x14">
            <control shapeId="14339" r:id="rId5" name="Option Button 3">
              <controlPr locked="0" defaultSize="0" autoFill="0" autoLine="0" autoPict="0">
                <anchor moveWithCells="1">
                  <from>
                    <xdr:col>29</xdr:col>
                    <xdr:colOff>66675</xdr:colOff>
                    <xdr:row>19</xdr:row>
                    <xdr:rowOff>0</xdr:rowOff>
                  </from>
                  <to>
                    <xdr:col>32</xdr:col>
                    <xdr:colOff>9525</xdr:colOff>
                    <xdr:row>20</xdr:row>
                    <xdr:rowOff>38100</xdr:rowOff>
                  </to>
                </anchor>
              </controlPr>
            </control>
          </mc:Choice>
        </mc:AlternateContent>
        <mc:AlternateContent xmlns:mc="http://schemas.openxmlformats.org/markup-compatibility/2006">
          <mc:Choice Requires="x14">
            <control shapeId="14340" r:id="rId6" name="Option Button 4">
              <controlPr locked="0" defaultSize="0" autoFill="0" autoLine="0" autoPict="0">
                <anchor moveWithCells="1">
                  <from>
                    <xdr:col>32</xdr:col>
                    <xdr:colOff>152400</xdr:colOff>
                    <xdr:row>18</xdr:row>
                    <xdr:rowOff>238125</xdr:rowOff>
                  </from>
                  <to>
                    <xdr:col>37</xdr:col>
                    <xdr:colOff>142875</xdr:colOff>
                    <xdr:row>20</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下さい" xr:uid="{94AC793C-2661-4017-9623-5B904ADA07B6}">
          <x14:formula1>
            <xm:f>Sheet9!$B$2:$B$4</xm:f>
          </x14:formula1>
          <xm:sqref>G20:N20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04814-1040-4E65-B535-35559F39CAB6}">
  <sheetPr>
    <tabColor rgb="FFFF0000"/>
  </sheetPr>
  <dimension ref="A1:V410"/>
  <sheetViews>
    <sheetView showZeros="0" workbookViewId="0">
      <selection activeCell="I5" sqref="I5:J5"/>
    </sheetView>
  </sheetViews>
  <sheetFormatPr defaultRowHeight="13.5"/>
  <cols>
    <col min="1" max="1" width="4.5" style="81" bestFit="1" customWidth="1"/>
    <col min="2" max="2" width="8.625" style="81" customWidth="1"/>
    <col min="3" max="3" width="14.625" style="79" customWidth="1"/>
    <col min="4" max="5" width="7.625" style="79" customWidth="1"/>
    <col min="6" max="6" width="4.625" style="79" customWidth="1"/>
    <col min="7" max="9" width="5.625" style="79" customWidth="1"/>
    <col min="10" max="10" width="4.75" style="79" customWidth="1"/>
    <col min="11" max="11" width="7.125" style="79" customWidth="1"/>
    <col min="12" max="13" width="11.625" style="79" customWidth="1"/>
    <col min="14" max="14" width="2.375" style="79" customWidth="1"/>
    <col min="15" max="15" width="8.75" style="77" hidden="1" customWidth="1"/>
    <col min="16" max="16" width="5" style="79" customWidth="1"/>
    <col min="17" max="20" width="9" style="79"/>
    <col min="21" max="21" width="4.5" style="79" customWidth="1"/>
    <col min="22" max="256" width="9" style="79"/>
    <col min="257" max="257" width="2.5" style="79" customWidth="1"/>
    <col min="258" max="258" width="3.5" style="79" customWidth="1"/>
    <col min="259" max="259" width="14.75" style="79" customWidth="1"/>
    <col min="260" max="260" width="9.5" style="79" customWidth="1"/>
    <col min="261" max="261" width="9" style="79"/>
    <col min="262" max="262" width="5.25" style="79" customWidth="1"/>
    <col min="263" max="265" width="6.25" style="79" customWidth="1"/>
    <col min="266" max="266" width="4.75" style="79" customWidth="1"/>
    <col min="267" max="267" width="7.125" style="79" customWidth="1"/>
    <col min="268" max="268" width="11.75" style="79" bestFit="1" customWidth="1"/>
    <col min="269" max="269" width="12.5" style="79" customWidth="1"/>
    <col min="270" max="270" width="2.375" style="79" customWidth="1"/>
    <col min="271" max="271" width="0" style="79" hidden="1" customWidth="1"/>
    <col min="272" max="272" width="5" style="79" customWidth="1"/>
    <col min="273" max="276" width="9" style="79"/>
    <col min="277" max="277" width="4.5" style="79" customWidth="1"/>
    <col min="278" max="512" width="9" style="79"/>
    <col min="513" max="513" width="2.5" style="79" customWidth="1"/>
    <col min="514" max="514" width="3.5" style="79" customWidth="1"/>
    <col min="515" max="515" width="14.75" style="79" customWidth="1"/>
    <col min="516" max="516" width="9.5" style="79" customWidth="1"/>
    <col min="517" max="517" width="9" style="79"/>
    <col min="518" max="518" width="5.25" style="79" customWidth="1"/>
    <col min="519" max="521" width="6.25" style="79" customWidth="1"/>
    <col min="522" max="522" width="4.75" style="79" customWidth="1"/>
    <col min="523" max="523" width="7.125" style="79" customWidth="1"/>
    <col min="524" max="524" width="11.75" style="79" bestFit="1" customWidth="1"/>
    <col min="525" max="525" width="12.5" style="79" customWidth="1"/>
    <col min="526" max="526" width="2.375" style="79" customWidth="1"/>
    <col min="527" max="527" width="0" style="79" hidden="1" customWidth="1"/>
    <col min="528" max="528" width="5" style="79" customWidth="1"/>
    <col min="529" max="532" width="9" style="79"/>
    <col min="533" max="533" width="4.5" style="79" customWidth="1"/>
    <col min="534" max="768" width="9" style="79"/>
    <col min="769" max="769" width="2.5" style="79" customWidth="1"/>
    <col min="770" max="770" width="3.5" style="79" customWidth="1"/>
    <col min="771" max="771" width="14.75" style="79" customWidth="1"/>
    <col min="772" max="772" width="9.5" style="79" customWidth="1"/>
    <col min="773" max="773" width="9" style="79"/>
    <col min="774" max="774" width="5.25" style="79" customWidth="1"/>
    <col min="775" max="777" width="6.25" style="79" customWidth="1"/>
    <col min="778" max="778" width="4.75" style="79" customWidth="1"/>
    <col min="779" max="779" width="7.125" style="79" customWidth="1"/>
    <col min="780" max="780" width="11.75" style="79" bestFit="1" customWidth="1"/>
    <col min="781" max="781" width="12.5" style="79" customWidth="1"/>
    <col min="782" max="782" width="2.375" style="79" customWidth="1"/>
    <col min="783" max="783" width="0" style="79" hidden="1" customWidth="1"/>
    <col min="784" max="784" width="5" style="79" customWidth="1"/>
    <col min="785" max="788" width="9" style="79"/>
    <col min="789" max="789" width="4.5" style="79" customWidth="1"/>
    <col min="790" max="1024" width="9" style="79"/>
    <col min="1025" max="1025" width="2.5" style="79" customWidth="1"/>
    <col min="1026" max="1026" width="3.5" style="79" customWidth="1"/>
    <col min="1027" max="1027" width="14.75" style="79" customWidth="1"/>
    <col min="1028" max="1028" width="9.5" style="79" customWidth="1"/>
    <col min="1029" max="1029" width="9" style="79"/>
    <col min="1030" max="1030" width="5.25" style="79" customWidth="1"/>
    <col min="1031" max="1033" width="6.25" style="79" customWidth="1"/>
    <col min="1034" max="1034" width="4.75" style="79" customWidth="1"/>
    <col min="1035" max="1035" width="7.125" style="79" customWidth="1"/>
    <col min="1036" max="1036" width="11.75" style="79" bestFit="1" customWidth="1"/>
    <col min="1037" max="1037" width="12.5" style="79" customWidth="1"/>
    <col min="1038" max="1038" width="2.375" style="79" customWidth="1"/>
    <col min="1039" max="1039" width="0" style="79" hidden="1" customWidth="1"/>
    <col min="1040" max="1040" width="5" style="79" customWidth="1"/>
    <col min="1041" max="1044" width="9" style="79"/>
    <col min="1045" max="1045" width="4.5" style="79" customWidth="1"/>
    <col min="1046" max="1280" width="9" style="79"/>
    <col min="1281" max="1281" width="2.5" style="79" customWidth="1"/>
    <col min="1282" max="1282" width="3.5" style="79" customWidth="1"/>
    <col min="1283" max="1283" width="14.75" style="79" customWidth="1"/>
    <col min="1284" max="1284" width="9.5" style="79" customWidth="1"/>
    <col min="1285" max="1285" width="9" style="79"/>
    <col min="1286" max="1286" width="5.25" style="79" customWidth="1"/>
    <col min="1287" max="1289" width="6.25" style="79" customWidth="1"/>
    <col min="1290" max="1290" width="4.75" style="79" customWidth="1"/>
    <col min="1291" max="1291" width="7.125" style="79" customWidth="1"/>
    <col min="1292" max="1292" width="11.75" style="79" bestFit="1" customWidth="1"/>
    <col min="1293" max="1293" width="12.5" style="79" customWidth="1"/>
    <col min="1294" max="1294" width="2.375" style="79" customWidth="1"/>
    <col min="1295" max="1295" width="0" style="79" hidden="1" customWidth="1"/>
    <col min="1296" max="1296" width="5" style="79" customWidth="1"/>
    <col min="1297" max="1300" width="9" style="79"/>
    <col min="1301" max="1301" width="4.5" style="79" customWidth="1"/>
    <col min="1302" max="1536" width="9" style="79"/>
    <col min="1537" max="1537" width="2.5" style="79" customWidth="1"/>
    <col min="1538" max="1538" width="3.5" style="79" customWidth="1"/>
    <col min="1539" max="1539" width="14.75" style="79" customWidth="1"/>
    <col min="1540" max="1540" width="9.5" style="79" customWidth="1"/>
    <col min="1541" max="1541" width="9" style="79"/>
    <col min="1542" max="1542" width="5.25" style="79" customWidth="1"/>
    <col min="1543" max="1545" width="6.25" style="79" customWidth="1"/>
    <col min="1546" max="1546" width="4.75" style="79" customWidth="1"/>
    <col min="1547" max="1547" width="7.125" style="79" customWidth="1"/>
    <col min="1548" max="1548" width="11.75" style="79" bestFit="1" customWidth="1"/>
    <col min="1549" max="1549" width="12.5" style="79" customWidth="1"/>
    <col min="1550" max="1550" width="2.375" style="79" customWidth="1"/>
    <col min="1551" max="1551" width="0" style="79" hidden="1" customWidth="1"/>
    <col min="1552" max="1552" width="5" style="79" customWidth="1"/>
    <col min="1553" max="1556" width="9" style="79"/>
    <col min="1557" max="1557" width="4.5" style="79" customWidth="1"/>
    <col min="1558" max="1792" width="9" style="79"/>
    <col min="1793" max="1793" width="2.5" style="79" customWidth="1"/>
    <col min="1794" max="1794" width="3.5" style="79" customWidth="1"/>
    <col min="1795" max="1795" width="14.75" style="79" customWidth="1"/>
    <col min="1796" max="1796" width="9.5" style="79" customWidth="1"/>
    <col min="1797" max="1797" width="9" style="79"/>
    <col min="1798" max="1798" width="5.25" style="79" customWidth="1"/>
    <col min="1799" max="1801" width="6.25" style="79" customWidth="1"/>
    <col min="1802" max="1802" width="4.75" style="79" customWidth="1"/>
    <col min="1803" max="1803" width="7.125" style="79" customWidth="1"/>
    <col min="1804" max="1804" width="11.75" style="79" bestFit="1" customWidth="1"/>
    <col min="1805" max="1805" width="12.5" style="79" customWidth="1"/>
    <col min="1806" max="1806" width="2.375" style="79" customWidth="1"/>
    <col min="1807" max="1807" width="0" style="79" hidden="1" customWidth="1"/>
    <col min="1808" max="1808" width="5" style="79" customWidth="1"/>
    <col min="1809" max="1812" width="9" style="79"/>
    <col min="1813" max="1813" width="4.5" style="79" customWidth="1"/>
    <col min="1814" max="2048" width="9" style="79"/>
    <col min="2049" max="2049" width="2.5" style="79" customWidth="1"/>
    <col min="2050" max="2050" width="3.5" style="79" customWidth="1"/>
    <col min="2051" max="2051" width="14.75" style="79" customWidth="1"/>
    <col min="2052" max="2052" width="9.5" style="79" customWidth="1"/>
    <col min="2053" max="2053" width="9" style="79"/>
    <col min="2054" max="2054" width="5.25" style="79" customWidth="1"/>
    <col min="2055" max="2057" width="6.25" style="79" customWidth="1"/>
    <col min="2058" max="2058" width="4.75" style="79" customWidth="1"/>
    <col min="2059" max="2059" width="7.125" style="79" customWidth="1"/>
    <col min="2060" max="2060" width="11.75" style="79" bestFit="1" customWidth="1"/>
    <col min="2061" max="2061" width="12.5" style="79" customWidth="1"/>
    <col min="2062" max="2062" width="2.375" style="79" customWidth="1"/>
    <col min="2063" max="2063" width="0" style="79" hidden="1" customWidth="1"/>
    <col min="2064" max="2064" width="5" style="79" customWidth="1"/>
    <col min="2065" max="2068" width="9" style="79"/>
    <col min="2069" max="2069" width="4.5" style="79" customWidth="1"/>
    <col min="2070" max="2304" width="9" style="79"/>
    <col min="2305" max="2305" width="2.5" style="79" customWidth="1"/>
    <col min="2306" max="2306" width="3.5" style="79" customWidth="1"/>
    <col min="2307" max="2307" width="14.75" style="79" customWidth="1"/>
    <col min="2308" max="2308" width="9.5" style="79" customWidth="1"/>
    <col min="2309" max="2309" width="9" style="79"/>
    <col min="2310" max="2310" width="5.25" style="79" customWidth="1"/>
    <col min="2311" max="2313" width="6.25" style="79" customWidth="1"/>
    <col min="2314" max="2314" width="4.75" style="79" customWidth="1"/>
    <col min="2315" max="2315" width="7.125" style="79" customWidth="1"/>
    <col min="2316" max="2316" width="11.75" style="79" bestFit="1" customWidth="1"/>
    <col min="2317" max="2317" width="12.5" style="79" customWidth="1"/>
    <col min="2318" max="2318" width="2.375" style="79" customWidth="1"/>
    <col min="2319" max="2319" width="0" style="79" hidden="1" customWidth="1"/>
    <col min="2320" max="2320" width="5" style="79" customWidth="1"/>
    <col min="2321" max="2324" width="9" style="79"/>
    <col min="2325" max="2325" width="4.5" style="79" customWidth="1"/>
    <col min="2326" max="2560" width="9" style="79"/>
    <col min="2561" max="2561" width="2.5" style="79" customWidth="1"/>
    <col min="2562" max="2562" width="3.5" style="79" customWidth="1"/>
    <col min="2563" max="2563" width="14.75" style="79" customWidth="1"/>
    <col min="2564" max="2564" width="9.5" style="79" customWidth="1"/>
    <col min="2565" max="2565" width="9" style="79"/>
    <col min="2566" max="2566" width="5.25" style="79" customWidth="1"/>
    <col min="2567" max="2569" width="6.25" style="79" customWidth="1"/>
    <col min="2570" max="2570" width="4.75" style="79" customWidth="1"/>
    <col min="2571" max="2571" width="7.125" style="79" customWidth="1"/>
    <col min="2572" max="2572" width="11.75" style="79" bestFit="1" customWidth="1"/>
    <col min="2573" max="2573" width="12.5" style="79" customWidth="1"/>
    <col min="2574" max="2574" width="2.375" style="79" customWidth="1"/>
    <col min="2575" max="2575" width="0" style="79" hidden="1" customWidth="1"/>
    <col min="2576" max="2576" width="5" style="79" customWidth="1"/>
    <col min="2577" max="2580" width="9" style="79"/>
    <col min="2581" max="2581" width="4.5" style="79" customWidth="1"/>
    <col min="2582" max="2816" width="9" style="79"/>
    <col min="2817" max="2817" width="2.5" style="79" customWidth="1"/>
    <col min="2818" max="2818" width="3.5" style="79" customWidth="1"/>
    <col min="2819" max="2819" width="14.75" style="79" customWidth="1"/>
    <col min="2820" max="2820" width="9.5" style="79" customWidth="1"/>
    <col min="2821" max="2821" width="9" style="79"/>
    <col min="2822" max="2822" width="5.25" style="79" customWidth="1"/>
    <col min="2823" max="2825" width="6.25" style="79" customWidth="1"/>
    <col min="2826" max="2826" width="4.75" style="79" customWidth="1"/>
    <col min="2827" max="2827" width="7.125" style="79" customWidth="1"/>
    <col min="2828" max="2828" width="11.75" style="79" bestFit="1" customWidth="1"/>
    <col min="2829" max="2829" width="12.5" style="79" customWidth="1"/>
    <col min="2830" max="2830" width="2.375" style="79" customWidth="1"/>
    <col min="2831" max="2831" width="0" style="79" hidden="1" customWidth="1"/>
    <col min="2832" max="2832" width="5" style="79" customWidth="1"/>
    <col min="2833" max="2836" width="9" style="79"/>
    <col min="2837" max="2837" width="4.5" style="79" customWidth="1"/>
    <col min="2838" max="3072" width="9" style="79"/>
    <col min="3073" max="3073" width="2.5" style="79" customWidth="1"/>
    <col min="3074" max="3074" width="3.5" style="79" customWidth="1"/>
    <col min="3075" max="3075" width="14.75" style="79" customWidth="1"/>
    <col min="3076" max="3076" width="9.5" style="79" customWidth="1"/>
    <col min="3077" max="3077" width="9" style="79"/>
    <col min="3078" max="3078" width="5.25" style="79" customWidth="1"/>
    <col min="3079" max="3081" width="6.25" style="79" customWidth="1"/>
    <col min="3082" max="3082" width="4.75" style="79" customWidth="1"/>
    <col min="3083" max="3083" width="7.125" style="79" customWidth="1"/>
    <col min="3084" max="3084" width="11.75" style="79" bestFit="1" customWidth="1"/>
    <col min="3085" max="3085" width="12.5" style="79" customWidth="1"/>
    <col min="3086" max="3086" width="2.375" style="79" customWidth="1"/>
    <col min="3087" max="3087" width="0" style="79" hidden="1" customWidth="1"/>
    <col min="3088" max="3088" width="5" style="79" customWidth="1"/>
    <col min="3089" max="3092" width="9" style="79"/>
    <col min="3093" max="3093" width="4.5" style="79" customWidth="1"/>
    <col min="3094" max="3328" width="9" style="79"/>
    <col min="3329" max="3329" width="2.5" style="79" customWidth="1"/>
    <col min="3330" max="3330" width="3.5" style="79" customWidth="1"/>
    <col min="3331" max="3331" width="14.75" style="79" customWidth="1"/>
    <col min="3332" max="3332" width="9.5" style="79" customWidth="1"/>
    <col min="3333" max="3333" width="9" style="79"/>
    <col min="3334" max="3334" width="5.25" style="79" customWidth="1"/>
    <col min="3335" max="3337" width="6.25" style="79" customWidth="1"/>
    <col min="3338" max="3338" width="4.75" style="79" customWidth="1"/>
    <col min="3339" max="3339" width="7.125" style="79" customWidth="1"/>
    <col min="3340" max="3340" width="11.75" style="79" bestFit="1" customWidth="1"/>
    <col min="3341" max="3341" width="12.5" style="79" customWidth="1"/>
    <col min="3342" max="3342" width="2.375" style="79" customWidth="1"/>
    <col min="3343" max="3343" width="0" style="79" hidden="1" customWidth="1"/>
    <col min="3344" max="3344" width="5" style="79" customWidth="1"/>
    <col min="3345" max="3348" width="9" style="79"/>
    <col min="3349" max="3349" width="4.5" style="79" customWidth="1"/>
    <col min="3350" max="3584" width="9" style="79"/>
    <col min="3585" max="3585" width="2.5" style="79" customWidth="1"/>
    <col min="3586" max="3586" width="3.5" style="79" customWidth="1"/>
    <col min="3587" max="3587" width="14.75" style="79" customWidth="1"/>
    <col min="3588" max="3588" width="9.5" style="79" customWidth="1"/>
    <col min="3589" max="3589" width="9" style="79"/>
    <col min="3590" max="3590" width="5.25" style="79" customWidth="1"/>
    <col min="3591" max="3593" width="6.25" style="79" customWidth="1"/>
    <col min="3594" max="3594" width="4.75" style="79" customWidth="1"/>
    <col min="3595" max="3595" width="7.125" style="79" customWidth="1"/>
    <col min="3596" max="3596" width="11.75" style="79" bestFit="1" customWidth="1"/>
    <col min="3597" max="3597" width="12.5" style="79" customWidth="1"/>
    <col min="3598" max="3598" width="2.375" style="79" customWidth="1"/>
    <col min="3599" max="3599" width="0" style="79" hidden="1" customWidth="1"/>
    <col min="3600" max="3600" width="5" style="79" customWidth="1"/>
    <col min="3601" max="3604" width="9" style="79"/>
    <col min="3605" max="3605" width="4.5" style="79" customWidth="1"/>
    <col min="3606" max="3840" width="9" style="79"/>
    <col min="3841" max="3841" width="2.5" style="79" customWidth="1"/>
    <col min="3842" max="3842" width="3.5" style="79" customWidth="1"/>
    <col min="3843" max="3843" width="14.75" style="79" customWidth="1"/>
    <col min="3844" max="3844" width="9.5" style="79" customWidth="1"/>
    <col min="3845" max="3845" width="9" style="79"/>
    <col min="3846" max="3846" width="5.25" style="79" customWidth="1"/>
    <col min="3847" max="3849" width="6.25" style="79" customWidth="1"/>
    <col min="3850" max="3850" width="4.75" style="79" customWidth="1"/>
    <col min="3851" max="3851" width="7.125" style="79" customWidth="1"/>
    <col min="3852" max="3852" width="11.75" style="79" bestFit="1" customWidth="1"/>
    <col min="3853" max="3853" width="12.5" style="79" customWidth="1"/>
    <col min="3854" max="3854" width="2.375" style="79" customWidth="1"/>
    <col min="3855" max="3855" width="0" style="79" hidden="1" customWidth="1"/>
    <col min="3856" max="3856" width="5" style="79" customWidth="1"/>
    <col min="3857" max="3860" width="9" style="79"/>
    <col min="3861" max="3861" width="4.5" style="79" customWidth="1"/>
    <col min="3862" max="4096" width="9" style="79"/>
    <col min="4097" max="4097" width="2.5" style="79" customWidth="1"/>
    <col min="4098" max="4098" width="3.5" style="79" customWidth="1"/>
    <col min="4099" max="4099" width="14.75" style="79" customWidth="1"/>
    <col min="4100" max="4100" width="9.5" style="79" customWidth="1"/>
    <col min="4101" max="4101" width="9" style="79"/>
    <col min="4102" max="4102" width="5.25" style="79" customWidth="1"/>
    <col min="4103" max="4105" width="6.25" style="79" customWidth="1"/>
    <col min="4106" max="4106" width="4.75" style="79" customWidth="1"/>
    <col min="4107" max="4107" width="7.125" style="79" customWidth="1"/>
    <col min="4108" max="4108" width="11.75" style="79" bestFit="1" customWidth="1"/>
    <col min="4109" max="4109" width="12.5" style="79" customWidth="1"/>
    <col min="4110" max="4110" width="2.375" style="79" customWidth="1"/>
    <col min="4111" max="4111" width="0" style="79" hidden="1" customWidth="1"/>
    <col min="4112" max="4112" width="5" style="79" customWidth="1"/>
    <col min="4113" max="4116" width="9" style="79"/>
    <col min="4117" max="4117" width="4.5" style="79" customWidth="1"/>
    <col min="4118" max="4352" width="9" style="79"/>
    <col min="4353" max="4353" width="2.5" style="79" customWidth="1"/>
    <col min="4354" max="4354" width="3.5" style="79" customWidth="1"/>
    <col min="4355" max="4355" width="14.75" style="79" customWidth="1"/>
    <col min="4356" max="4356" width="9.5" style="79" customWidth="1"/>
    <col min="4357" max="4357" width="9" style="79"/>
    <col min="4358" max="4358" width="5.25" style="79" customWidth="1"/>
    <col min="4359" max="4361" width="6.25" style="79" customWidth="1"/>
    <col min="4362" max="4362" width="4.75" style="79" customWidth="1"/>
    <col min="4363" max="4363" width="7.125" style="79" customWidth="1"/>
    <col min="4364" max="4364" width="11.75" style="79" bestFit="1" customWidth="1"/>
    <col min="4365" max="4365" width="12.5" style="79" customWidth="1"/>
    <col min="4366" max="4366" width="2.375" style="79" customWidth="1"/>
    <col min="4367" max="4367" width="0" style="79" hidden="1" customWidth="1"/>
    <col min="4368" max="4368" width="5" style="79" customWidth="1"/>
    <col min="4369" max="4372" width="9" style="79"/>
    <col min="4373" max="4373" width="4.5" style="79" customWidth="1"/>
    <col min="4374" max="4608" width="9" style="79"/>
    <col min="4609" max="4609" width="2.5" style="79" customWidth="1"/>
    <col min="4610" max="4610" width="3.5" style="79" customWidth="1"/>
    <col min="4611" max="4611" width="14.75" style="79" customWidth="1"/>
    <col min="4612" max="4612" width="9.5" style="79" customWidth="1"/>
    <col min="4613" max="4613" width="9" style="79"/>
    <col min="4614" max="4614" width="5.25" style="79" customWidth="1"/>
    <col min="4615" max="4617" width="6.25" style="79" customWidth="1"/>
    <col min="4618" max="4618" width="4.75" style="79" customWidth="1"/>
    <col min="4619" max="4619" width="7.125" style="79" customWidth="1"/>
    <col min="4620" max="4620" width="11.75" style="79" bestFit="1" customWidth="1"/>
    <col min="4621" max="4621" width="12.5" style="79" customWidth="1"/>
    <col min="4622" max="4622" width="2.375" style="79" customWidth="1"/>
    <col min="4623" max="4623" width="0" style="79" hidden="1" customWidth="1"/>
    <col min="4624" max="4624" width="5" style="79" customWidth="1"/>
    <col min="4625" max="4628" width="9" style="79"/>
    <col min="4629" max="4629" width="4.5" style="79" customWidth="1"/>
    <col min="4630" max="4864" width="9" style="79"/>
    <col min="4865" max="4865" width="2.5" style="79" customWidth="1"/>
    <col min="4866" max="4866" width="3.5" style="79" customWidth="1"/>
    <col min="4867" max="4867" width="14.75" style="79" customWidth="1"/>
    <col min="4868" max="4868" width="9.5" style="79" customWidth="1"/>
    <col min="4869" max="4869" width="9" style="79"/>
    <col min="4870" max="4870" width="5.25" style="79" customWidth="1"/>
    <col min="4871" max="4873" width="6.25" style="79" customWidth="1"/>
    <col min="4874" max="4874" width="4.75" style="79" customWidth="1"/>
    <col min="4875" max="4875" width="7.125" style="79" customWidth="1"/>
    <col min="4876" max="4876" width="11.75" style="79" bestFit="1" customWidth="1"/>
    <col min="4877" max="4877" width="12.5" style="79" customWidth="1"/>
    <col min="4878" max="4878" width="2.375" style="79" customWidth="1"/>
    <col min="4879" max="4879" width="0" style="79" hidden="1" customWidth="1"/>
    <col min="4880" max="4880" width="5" style="79" customWidth="1"/>
    <col min="4881" max="4884" width="9" style="79"/>
    <col min="4885" max="4885" width="4.5" style="79" customWidth="1"/>
    <col min="4886" max="5120" width="9" style="79"/>
    <col min="5121" max="5121" width="2.5" style="79" customWidth="1"/>
    <col min="5122" max="5122" width="3.5" style="79" customWidth="1"/>
    <col min="5123" max="5123" width="14.75" style="79" customWidth="1"/>
    <col min="5124" max="5124" width="9.5" style="79" customWidth="1"/>
    <col min="5125" max="5125" width="9" style="79"/>
    <col min="5126" max="5126" width="5.25" style="79" customWidth="1"/>
    <col min="5127" max="5129" width="6.25" style="79" customWidth="1"/>
    <col min="5130" max="5130" width="4.75" style="79" customWidth="1"/>
    <col min="5131" max="5131" width="7.125" style="79" customWidth="1"/>
    <col min="5132" max="5132" width="11.75" style="79" bestFit="1" customWidth="1"/>
    <col min="5133" max="5133" width="12.5" style="79" customWidth="1"/>
    <col min="5134" max="5134" width="2.375" style="79" customWidth="1"/>
    <col min="5135" max="5135" width="0" style="79" hidden="1" customWidth="1"/>
    <col min="5136" max="5136" width="5" style="79" customWidth="1"/>
    <col min="5137" max="5140" width="9" style="79"/>
    <col min="5141" max="5141" width="4.5" style="79" customWidth="1"/>
    <col min="5142" max="5376" width="9" style="79"/>
    <col min="5377" max="5377" width="2.5" style="79" customWidth="1"/>
    <col min="5378" max="5378" width="3.5" style="79" customWidth="1"/>
    <col min="5379" max="5379" width="14.75" style="79" customWidth="1"/>
    <col min="5380" max="5380" width="9.5" style="79" customWidth="1"/>
    <col min="5381" max="5381" width="9" style="79"/>
    <col min="5382" max="5382" width="5.25" style="79" customWidth="1"/>
    <col min="5383" max="5385" width="6.25" style="79" customWidth="1"/>
    <col min="5386" max="5386" width="4.75" style="79" customWidth="1"/>
    <col min="5387" max="5387" width="7.125" style="79" customWidth="1"/>
    <col min="5388" max="5388" width="11.75" style="79" bestFit="1" customWidth="1"/>
    <col min="5389" max="5389" width="12.5" style="79" customWidth="1"/>
    <col min="5390" max="5390" width="2.375" style="79" customWidth="1"/>
    <col min="5391" max="5391" width="0" style="79" hidden="1" customWidth="1"/>
    <col min="5392" max="5392" width="5" style="79" customWidth="1"/>
    <col min="5393" max="5396" width="9" style="79"/>
    <col min="5397" max="5397" width="4.5" style="79" customWidth="1"/>
    <col min="5398" max="5632" width="9" style="79"/>
    <col min="5633" max="5633" width="2.5" style="79" customWidth="1"/>
    <col min="5634" max="5634" width="3.5" style="79" customWidth="1"/>
    <col min="5635" max="5635" width="14.75" style="79" customWidth="1"/>
    <col min="5636" max="5636" width="9.5" style="79" customWidth="1"/>
    <col min="5637" max="5637" width="9" style="79"/>
    <col min="5638" max="5638" width="5.25" style="79" customWidth="1"/>
    <col min="5639" max="5641" width="6.25" style="79" customWidth="1"/>
    <col min="5642" max="5642" width="4.75" style="79" customWidth="1"/>
    <col min="5643" max="5643" width="7.125" style="79" customWidth="1"/>
    <col min="5644" max="5644" width="11.75" style="79" bestFit="1" customWidth="1"/>
    <col min="5645" max="5645" width="12.5" style="79" customWidth="1"/>
    <col min="5646" max="5646" width="2.375" style="79" customWidth="1"/>
    <col min="5647" max="5647" width="0" style="79" hidden="1" customWidth="1"/>
    <col min="5648" max="5648" width="5" style="79" customWidth="1"/>
    <col min="5649" max="5652" width="9" style="79"/>
    <col min="5653" max="5653" width="4.5" style="79" customWidth="1"/>
    <col min="5654" max="5888" width="9" style="79"/>
    <col min="5889" max="5889" width="2.5" style="79" customWidth="1"/>
    <col min="5890" max="5890" width="3.5" style="79" customWidth="1"/>
    <col min="5891" max="5891" width="14.75" style="79" customWidth="1"/>
    <col min="5892" max="5892" width="9.5" style="79" customWidth="1"/>
    <col min="5893" max="5893" width="9" style="79"/>
    <col min="5894" max="5894" width="5.25" style="79" customWidth="1"/>
    <col min="5895" max="5897" width="6.25" style="79" customWidth="1"/>
    <col min="5898" max="5898" width="4.75" style="79" customWidth="1"/>
    <col min="5899" max="5899" width="7.125" style="79" customWidth="1"/>
    <col min="5900" max="5900" width="11.75" style="79" bestFit="1" customWidth="1"/>
    <col min="5901" max="5901" width="12.5" style="79" customWidth="1"/>
    <col min="5902" max="5902" width="2.375" style="79" customWidth="1"/>
    <col min="5903" max="5903" width="0" style="79" hidden="1" customWidth="1"/>
    <col min="5904" max="5904" width="5" style="79" customWidth="1"/>
    <col min="5905" max="5908" width="9" style="79"/>
    <col min="5909" max="5909" width="4.5" style="79" customWidth="1"/>
    <col min="5910" max="6144" width="9" style="79"/>
    <col min="6145" max="6145" width="2.5" style="79" customWidth="1"/>
    <col min="6146" max="6146" width="3.5" style="79" customWidth="1"/>
    <col min="6147" max="6147" width="14.75" style="79" customWidth="1"/>
    <col min="6148" max="6148" width="9.5" style="79" customWidth="1"/>
    <col min="6149" max="6149" width="9" style="79"/>
    <col min="6150" max="6150" width="5.25" style="79" customWidth="1"/>
    <col min="6151" max="6153" width="6.25" style="79" customWidth="1"/>
    <col min="6154" max="6154" width="4.75" style="79" customWidth="1"/>
    <col min="6155" max="6155" width="7.125" style="79" customWidth="1"/>
    <col min="6156" max="6156" width="11.75" style="79" bestFit="1" customWidth="1"/>
    <col min="6157" max="6157" width="12.5" style="79" customWidth="1"/>
    <col min="6158" max="6158" width="2.375" style="79" customWidth="1"/>
    <col min="6159" max="6159" width="0" style="79" hidden="1" customWidth="1"/>
    <col min="6160" max="6160" width="5" style="79" customWidth="1"/>
    <col min="6161" max="6164" width="9" style="79"/>
    <col min="6165" max="6165" width="4.5" style="79" customWidth="1"/>
    <col min="6166" max="6400" width="9" style="79"/>
    <col min="6401" max="6401" width="2.5" style="79" customWidth="1"/>
    <col min="6402" max="6402" width="3.5" style="79" customWidth="1"/>
    <col min="6403" max="6403" width="14.75" style="79" customWidth="1"/>
    <col min="6404" max="6404" width="9.5" style="79" customWidth="1"/>
    <col min="6405" max="6405" width="9" style="79"/>
    <col min="6406" max="6406" width="5.25" style="79" customWidth="1"/>
    <col min="6407" max="6409" width="6.25" style="79" customWidth="1"/>
    <col min="6410" max="6410" width="4.75" style="79" customWidth="1"/>
    <col min="6411" max="6411" width="7.125" style="79" customWidth="1"/>
    <col min="6412" max="6412" width="11.75" style="79" bestFit="1" customWidth="1"/>
    <col min="6413" max="6413" width="12.5" style="79" customWidth="1"/>
    <col min="6414" max="6414" width="2.375" style="79" customWidth="1"/>
    <col min="6415" max="6415" width="0" style="79" hidden="1" customWidth="1"/>
    <col min="6416" max="6416" width="5" style="79" customWidth="1"/>
    <col min="6417" max="6420" width="9" style="79"/>
    <col min="6421" max="6421" width="4.5" style="79" customWidth="1"/>
    <col min="6422" max="6656" width="9" style="79"/>
    <col min="6657" max="6657" width="2.5" style="79" customWidth="1"/>
    <col min="6658" max="6658" width="3.5" style="79" customWidth="1"/>
    <col min="6659" max="6659" width="14.75" style="79" customWidth="1"/>
    <col min="6660" max="6660" width="9.5" style="79" customWidth="1"/>
    <col min="6661" max="6661" width="9" style="79"/>
    <col min="6662" max="6662" width="5.25" style="79" customWidth="1"/>
    <col min="6663" max="6665" width="6.25" style="79" customWidth="1"/>
    <col min="6666" max="6666" width="4.75" style="79" customWidth="1"/>
    <col min="6667" max="6667" width="7.125" style="79" customWidth="1"/>
    <col min="6668" max="6668" width="11.75" style="79" bestFit="1" customWidth="1"/>
    <col min="6669" max="6669" width="12.5" style="79" customWidth="1"/>
    <col min="6670" max="6670" width="2.375" style="79" customWidth="1"/>
    <col min="6671" max="6671" width="0" style="79" hidden="1" customWidth="1"/>
    <col min="6672" max="6672" width="5" style="79" customWidth="1"/>
    <col min="6673" max="6676" width="9" style="79"/>
    <col min="6677" max="6677" width="4.5" style="79" customWidth="1"/>
    <col min="6678" max="6912" width="9" style="79"/>
    <col min="6913" max="6913" width="2.5" style="79" customWidth="1"/>
    <col min="6914" max="6914" width="3.5" style="79" customWidth="1"/>
    <col min="6915" max="6915" width="14.75" style="79" customWidth="1"/>
    <col min="6916" max="6916" width="9.5" style="79" customWidth="1"/>
    <col min="6917" max="6917" width="9" style="79"/>
    <col min="6918" max="6918" width="5.25" style="79" customWidth="1"/>
    <col min="6919" max="6921" width="6.25" style="79" customWidth="1"/>
    <col min="6922" max="6922" width="4.75" style="79" customWidth="1"/>
    <col min="6923" max="6923" width="7.125" style="79" customWidth="1"/>
    <col min="6924" max="6924" width="11.75" style="79" bestFit="1" customWidth="1"/>
    <col min="6925" max="6925" width="12.5" style="79" customWidth="1"/>
    <col min="6926" max="6926" width="2.375" style="79" customWidth="1"/>
    <col min="6927" max="6927" width="0" style="79" hidden="1" customWidth="1"/>
    <col min="6928" max="6928" width="5" style="79" customWidth="1"/>
    <col min="6929" max="6932" width="9" style="79"/>
    <col min="6933" max="6933" width="4.5" style="79" customWidth="1"/>
    <col min="6934" max="7168" width="9" style="79"/>
    <col min="7169" max="7169" width="2.5" style="79" customWidth="1"/>
    <col min="7170" max="7170" width="3.5" style="79" customWidth="1"/>
    <col min="7171" max="7171" width="14.75" style="79" customWidth="1"/>
    <col min="7172" max="7172" width="9.5" style="79" customWidth="1"/>
    <col min="7173" max="7173" width="9" style="79"/>
    <col min="7174" max="7174" width="5.25" style="79" customWidth="1"/>
    <col min="7175" max="7177" width="6.25" style="79" customWidth="1"/>
    <col min="7178" max="7178" width="4.75" style="79" customWidth="1"/>
    <col min="7179" max="7179" width="7.125" style="79" customWidth="1"/>
    <col min="7180" max="7180" width="11.75" style="79" bestFit="1" customWidth="1"/>
    <col min="7181" max="7181" width="12.5" style="79" customWidth="1"/>
    <col min="7182" max="7182" width="2.375" style="79" customWidth="1"/>
    <col min="7183" max="7183" width="0" style="79" hidden="1" customWidth="1"/>
    <col min="7184" max="7184" width="5" style="79" customWidth="1"/>
    <col min="7185" max="7188" width="9" style="79"/>
    <col min="7189" max="7189" width="4.5" style="79" customWidth="1"/>
    <col min="7190" max="7424" width="9" style="79"/>
    <col min="7425" max="7425" width="2.5" style="79" customWidth="1"/>
    <col min="7426" max="7426" width="3.5" style="79" customWidth="1"/>
    <col min="7427" max="7427" width="14.75" style="79" customWidth="1"/>
    <col min="7428" max="7428" width="9.5" style="79" customWidth="1"/>
    <col min="7429" max="7429" width="9" style="79"/>
    <col min="7430" max="7430" width="5.25" style="79" customWidth="1"/>
    <col min="7431" max="7433" width="6.25" style="79" customWidth="1"/>
    <col min="7434" max="7434" width="4.75" style="79" customWidth="1"/>
    <col min="7435" max="7435" width="7.125" style="79" customWidth="1"/>
    <col min="7436" max="7436" width="11.75" style="79" bestFit="1" customWidth="1"/>
    <col min="7437" max="7437" width="12.5" style="79" customWidth="1"/>
    <col min="7438" max="7438" width="2.375" style="79" customWidth="1"/>
    <col min="7439" max="7439" width="0" style="79" hidden="1" customWidth="1"/>
    <col min="7440" max="7440" width="5" style="79" customWidth="1"/>
    <col min="7441" max="7444" width="9" style="79"/>
    <col min="7445" max="7445" width="4.5" style="79" customWidth="1"/>
    <col min="7446" max="7680" width="9" style="79"/>
    <col min="7681" max="7681" width="2.5" style="79" customWidth="1"/>
    <col min="7682" max="7682" width="3.5" style="79" customWidth="1"/>
    <col min="7683" max="7683" width="14.75" style="79" customWidth="1"/>
    <col min="7684" max="7684" width="9.5" style="79" customWidth="1"/>
    <col min="7685" max="7685" width="9" style="79"/>
    <col min="7686" max="7686" width="5.25" style="79" customWidth="1"/>
    <col min="7687" max="7689" width="6.25" style="79" customWidth="1"/>
    <col min="7690" max="7690" width="4.75" style="79" customWidth="1"/>
    <col min="7691" max="7691" width="7.125" style="79" customWidth="1"/>
    <col min="7692" max="7692" width="11.75" style="79" bestFit="1" customWidth="1"/>
    <col min="7693" max="7693" width="12.5" style="79" customWidth="1"/>
    <col min="7694" max="7694" width="2.375" style="79" customWidth="1"/>
    <col min="7695" max="7695" width="0" style="79" hidden="1" customWidth="1"/>
    <col min="7696" max="7696" width="5" style="79" customWidth="1"/>
    <col min="7697" max="7700" width="9" style="79"/>
    <col min="7701" max="7701" width="4.5" style="79" customWidth="1"/>
    <col min="7702" max="7936" width="9" style="79"/>
    <col min="7937" max="7937" width="2.5" style="79" customWidth="1"/>
    <col min="7938" max="7938" width="3.5" style="79" customWidth="1"/>
    <col min="7939" max="7939" width="14.75" style="79" customWidth="1"/>
    <col min="7940" max="7940" width="9.5" style="79" customWidth="1"/>
    <col min="7941" max="7941" width="9" style="79"/>
    <col min="7942" max="7942" width="5.25" style="79" customWidth="1"/>
    <col min="7943" max="7945" width="6.25" style="79" customWidth="1"/>
    <col min="7946" max="7946" width="4.75" style="79" customWidth="1"/>
    <col min="7947" max="7947" width="7.125" style="79" customWidth="1"/>
    <col min="7948" max="7948" width="11.75" style="79" bestFit="1" customWidth="1"/>
    <col min="7949" max="7949" width="12.5" style="79" customWidth="1"/>
    <col min="7950" max="7950" width="2.375" style="79" customWidth="1"/>
    <col min="7951" max="7951" width="0" style="79" hidden="1" customWidth="1"/>
    <col min="7952" max="7952" width="5" style="79" customWidth="1"/>
    <col min="7953" max="7956" width="9" style="79"/>
    <col min="7957" max="7957" width="4.5" style="79" customWidth="1"/>
    <col min="7958" max="8192" width="9" style="79"/>
    <col min="8193" max="8193" width="2.5" style="79" customWidth="1"/>
    <col min="8194" max="8194" width="3.5" style="79" customWidth="1"/>
    <col min="8195" max="8195" width="14.75" style="79" customWidth="1"/>
    <col min="8196" max="8196" width="9.5" style="79" customWidth="1"/>
    <col min="8197" max="8197" width="9" style="79"/>
    <col min="8198" max="8198" width="5.25" style="79" customWidth="1"/>
    <col min="8199" max="8201" width="6.25" style="79" customWidth="1"/>
    <col min="8202" max="8202" width="4.75" style="79" customWidth="1"/>
    <col min="8203" max="8203" width="7.125" style="79" customWidth="1"/>
    <col min="8204" max="8204" width="11.75" style="79" bestFit="1" customWidth="1"/>
    <col min="8205" max="8205" width="12.5" style="79" customWidth="1"/>
    <col min="8206" max="8206" width="2.375" style="79" customWidth="1"/>
    <col min="8207" max="8207" width="0" style="79" hidden="1" customWidth="1"/>
    <col min="8208" max="8208" width="5" style="79" customWidth="1"/>
    <col min="8209" max="8212" width="9" style="79"/>
    <col min="8213" max="8213" width="4.5" style="79" customWidth="1"/>
    <col min="8214" max="8448" width="9" style="79"/>
    <col min="8449" max="8449" width="2.5" style="79" customWidth="1"/>
    <col min="8450" max="8450" width="3.5" style="79" customWidth="1"/>
    <col min="8451" max="8451" width="14.75" style="79" customWidth="1"/>
    <col min="8452" max="8452" width="9.5" style="79" customWidth="1"/>
    <col min="8453" max="8453" width="9" style="79"/>
    <col min="8454" max="8454" width="5.25" style="79" customWidth="1"/>
    <col min="8455" max="8457" width="6.25" style="79" customWidth="1"/>
    <col min="8458" max="8458" width="4.75" style="79" customWidth="1"/>
    <col min="8459" max="8459" width="7.125" style="79" customWidth="1"/>
    <col min="8460" max="8460" width="11.75" style="79" bestFit="1" customWidth="1"/>
    <col min="8461" max="8461" width="12.5" style="79" customWidth="1"/>
    <col min="8462" max="8462" width="2.375" style="79" customWidth="1"/>
    <col min="8463" max="8463" width="0" style="79" hidden="1" customWidth="1"/>
    <col min="8464" max="8464" width="5" style="79" customWidth="1"/>
    <col min="8465" max="8468" width="9" style="79"/>
    <col min="8469" max="8469" width="4.5" style="79" customWidth="1"/>
    <col min="8470" max="8704" width="9" style="79"/>
    <col min="8705" max="8705" width="2.5" style="79" customWidth="1"/>
    <col min="8706" max="8706" width="3.5" style="79" customWidth="1"/>
    <col min="8707" max="8707" width="14.75" style="79" customWidth="1"/>
    <col min="8708" max="8708" width="9.5" style="79" customWidth="1"/>
    <col min="8709" max="8709" width="9" style="79"/>
    <col min="8710" max="8710" width="5.25" style="79" customWidth="1"/>
    <col min="8711" max="8713" width="6.25" style="79" customWidth="1"/>
    <col min="8714" max="8714" width="4.75" style="79" customWidth="1"/>
    <col min="8715" max="8715" width="7.125" style="79" customWidth="1"/>
    <col min="8716" max="8716" width="11.75" style="79" bestFit="1" customWidth="1"/>
    <col min="8717" max="8717" width="12.5" style="79" customWidth="1"/>
    <col min="8718" max="8718" width="2.375" style="79" customWidth="1"/>
    <col min="8719" max="8719" width="0" style="79" hidden="1" customWidth="1"/>
    <col min="8720" max="8720" width="5" style="79" customWidth="1"/>
    <col min="8721" max="8724" width="9" style="79"/>
    <col min="8725" max="8725" width="4.5" style="79" customWidth="1"/>
    <col min="8726" max="8960" width="9" style="79"/>
    <col min="8961" max="8961" width="2.5" style="79" customWidth="1"/>
    <col min="8962" max="8962" width="3.5" style="79" customWidth="1"/>
    <col min="8963" max="8963" width="14.75" style="79" customWidth="1"/>
    <col min="8964" max="8964" width="9.5" style="79" customWidth="1"/>
    <col min="8965" max="8965" width="9" style="79"/>
    <col min="8966" max="8966" width="5.25" style="79" customWidth="1"/>
    <col min="8967" max="8969" width="6.25" style="79" customWidth="1"/>
    <col min="8970" max="8970" width="4.75" style="79" customWidth="1"/>
    <col min="8971" max="8971" width="7.125" style="79" customWidth="1"/>
    <col min="8972" max="8972" width="11.75" style="79" bestFit="1" customWidth="1"/>
    <col min="8973" max="8973" width="12.5" style="79" customWidth="1"/>
    <col min="8974" max="8974" width="2.375" style="79" customWidth="1"/>
    <col min="8975" max="8975" width="0" style="79" hidden="1" customWidth="1"/>
    <col min="8976" max="8976" width="5" style="79" customWidth="1"/>
    <col min="8977" max="8980" width="9" style="79"/>
    <col min="8981" max="8981" width="4.5" style="79" customWidth="1"/>
    <col min="8982" max="9216" width="9" style="79"/>
    <col min="9217" max="9217" width="2.5" style="79" customWidth="1"/>
    <col min="9218" max="9218" width="3.5" style="79" customWidth="1"/>
    <col min="9219" max="9219" width="14.75" style="79" customWidth="1"/>
    <col min="9220" max="9220" width="9.5" style="79" customWidth="1"/>
    <col min="9221" max="9221" width="9" style="79"/>
    <col min="9222" max="9222" width="5.25" style="79" customWidth="1"/>
    <col min="9223" max="9225" width="6.25" style="79" customWidth="1"/>
    <col min="9226" max="9226" width="4.75" style="79" customWidth="1"/>
    <col min="9227" max="9227" width="7.125" style="79" customWidth="1"/>
    <col min="9228" max="9228" width="11.75" style="79" bestFit="1" customWidth="1"/>
    <col min="9229" max="9229" width="12.5" style="79" customWidth="1"/>
    <col min="9230" max="9230" width="2.375" style="79" customWidth="1"/>
    <col min="9231" max="9231" width="0" style="79" hidden="1" customWidth="1"/>
    <col min="9232" max="9232" width="5" style="79" customWidth="1"/>
    <col min="9233" max="9236" width="9" style="79"/>
    <col min="9237" max="9237" width="4.5" style="79" customWidth="1"/>
    <col min="9238" max="9472" width="9" style="79"/>
    <col min="9473" max="9473" width="2.5" style="79" customWidth="1"/>
    <col min="9474" max="9474" width="3.5" style="79" customWidth="1"/>
    <col min="9475" max="9475" width="14.75" style="79" customWidth="1"/>
    <col min="9476" max="9476" width="9.5" style="79" customWidth="1"/>
    <col min="9477" max="9477" width="9" style="79"/>
    <col min="9478" max="9478" width="5.25" style="79" customWidth="1"/>
    <col min="9479" max="9481" width="6.25" style="79" customWidth="1"/>
    <col min="9482" max="9482" width="4.75" style="79" customWidth="1"/>
    <col min="9483" max="9483" width="7.125" style="79" customWidth="1"/>
    <col min="9484" max="9484" width="11.75" style="79" bestFit="1" customWidth="1"/>
    <col min="9485" max="9485" width="12.5" style="79" customWidth="1"/>
    <col min="9486" max="9486" width="2.375" style="79" customWidth="1"/>
    <col min="9487" max="9487" width="0" style="79" hidden="1" customWidth="1"/>
    <col min="9488" max="9488" width="5" style="79" customWidth="1"/>
    <col min="9489" max="9492" width="9" style="79"/>
    <col min="9493" max="9493" width="4.5" style="79" customWidth="1"/>
    <col min="9494" max="9728" width="9" style="79"/>
    <col min="9729" max="9729" width="2.5" style="79" customWidth="1"/>
    <col min="9730" max="9730" width="3.5" style="79" customWidth="1"/>
    <col min="9731" max="9731" width="14.75" style="79" customWidth="1"/>
    <col min="9732" max="9732" width="9.5" style="79" customWidth="1"/>
    <col min="9733" max="9733" width="9" style="79"/>
    <col min="9734" max="9734" width="5.25" style="79" customWidth="1"/>
    <col min="9735" max="9737" width="6.25" style="79" customWidth="1"/>
    <col min="9738" max="9738" width="4.75" style="79" customWidth="1"/>
    <col min="9739" max="9739" width="7.125" style="79" customWidth="1"/>
    <col min="9740" max="9740" width="11.75" style="79" bestFit="1" customWidth="1"/>
    <col min="9741" max="9741" width="12.5" style="79" customWidth="1"/>
    <col min="9742" max="9742" width="2.375" style="79" customWidth="1"/>
    <col min="9743" max="9743" width="0" style="79" hidden="1" customWidth="1"/>
    <col min="9744" max="9744" width="5" style="79" customWidth="1"/>
    <col min="9745" max="9748" width="9" style="79"/>
    <col min="9749" max="9749" width="4.5" style="79" customWidth="1"/>
    <col min="9750" max="9984" width="9" style="79"/>
    <col min="9985" max="9985" width="2.5" style="79" customWidth="1"/>
    <col min="9986" max="9986" width="3.5" style="79" customWidth="1"/>
    <col min="9987" max="9987" width="14.75" style="79" customWidth="1"/>
    <col min="9988" max="9988" width="9.5" style="79" customWidth="1"/>
    <col min="9989" max="9989" width="9" style="79"/>
    <col min="9990" max="9990" width="5.25" style="79" customWidth="1"/>
    <col min="9991" max="9993" width="6.25" style="79" customWidth="1"/>
    <col min="9994" max="9994" width="4.75" style="79" customWidth="1"/>
    <col min="9995" max="9995" width="7.125" style="79" customWidth="1"/>
    <col min="9996" max="9996" width="11.75" style="79" bestFit="1" customWidth="1"/>
    <col min="9997" max="9997" width="12.5" style="79" customWidth="1"/>
    <col min="9998" max="9998" width="2.375" style="79" customWidth="1"/>
    <col min="9999" max="9999" width="0" style="79" hidden="1" customWidth="1"/>
    <col min="10000" max="10000" width="5" style="79" customWidth="1"/>
    <col min="10001" max="10004" width="9" style="79"/>
    <col min="10005" max="10005" width="4.5" style="79" customWidth="1"/>
    <col min="10006" max="10240" width="9" style="79"/>
    <col min="10241" max="10241" width="2.5" style="79" customWidth="1"/>
    <col min="10242" max="10242" width="3.5" style="79" customWidth="1"/>
    <col min="10243" max="10243" width="14.75" style="79" customWidth="1"/>
    <col min="10244" max="10244" width="9.5" style="79" customWidth="1"/>
    <col min="10245" max="10245" width="9" style="79"/>
    <col min="10246" max="10246" width="5.25" style="79" customWidth="1"/>
    <col min="10247" max="10249" width="6.25" style="79" customWidth="1"/>
    <col min="10250" max="10250" width="4.75" style="79" customWidth="1"/>
    <col min="10251" max="10251" width="7.125" style="79" customWidth="1"/>
    <col min="10252" max="10252" width="11.75" style="79" bestFit="1" customWidth="1"/>
    <col min="10253" max="10253" width="12.5" style="79" customWidth="1"/>
    <col min="10254" max="10254" width="2.375" style="79" customWidth="1"/>
    <col min="10255" max="10255" width="0" style="79" hidden="1" customWidth="1"/>
    <col min="10256" max="10256" width="5" style="79" customWidth="1"/>
    <col min="10257" max="10260" width="9" style="79"/>
    <col min="10261" max="10261" width="4.5" style="79" customWidth="1"/>
    <col min="10262" max="10496" width="9" style="79"/>
    <col min="10497" max="10497" width="2.5" style="79" customWidth="1"/>
    <col min="10498" max="10498" width="3.5" style="79" customWidth="1"/>
    <col min="10499" max="10499" width="14.75" style="79" customWidth="1"/>
    <col min="10500" max="10500" width="9.5" style="79" customWidth="1"/>
    <col min="10501" max="10501" width="9" style="79"/>
    <col min="10502" max="10502" width="5.25" style="79" customWidth="1"/>
    <col min="10503" max="10505" width="6.25" style="79" customWidth="1"/>
    <col min="10506" max="10506" width="4.75" style="79" customWidth="1"/>
    <col min="10507" max="10507" width="7.125" style="79" customWidth="1"/>
    <col min="10508" max="10508" width="11.75" style="79" bestFit="1" customWidth="1"/>
    <col min="10509" max="10509" width="12.5" style="79" customWidth="1"/>
    <col min="10510" max="10510" width="2.375" style="79" customWidth="1"/>
    <col min="10511" max="10511" width="0" style="79" hidden="1" customWidth="1"/>
    <col min="10512" max="10512" width="5" style="79" customWidth="1"/>
    <col min="10513" max="10516" width="9" style="79"/>
    <col min="10517" max="10517" width="4.5" style="79" customWidth="1"/>
    <col min="10518" max="10752" width="9" style="79"/>
    <col min="10753" max="10753" width="2.5" style="79" customWidth="1"/>
    <col min="10754" max="10754" width="3.5" style="79" customWidth="1"/>
    <col min="10755" max="10755" width="14.75" style="79" customWidth="1"/>
    <col min="10756" max="10756" width="9.5" style="79" customWidth="1"/>
    <col min="10757" max="10757" width="9" style="79"/>
    <col min="10758" max="10758" width="5.25" style="79" customWidth="1"/>
    <col min="10759" max="10761" width="6.25" style="79" customWidth="1"/>
    <col min="10762" max="10762" width="4.75" style="79" customWidth="1"/>
    <col min="10763" max="10763" width="7.125" style="79" customWidth="1"/>
    <col min="10764" max="10764" width="11.75" style="79" bestFit="1" customWidth="1"/>
    <col min="10765" max="10765" width="12.5" style="79" customWidth="1"/>
    <col min="10766" max="10766" width="2.375" style="79" customWidth="1"/>
    <col min="10767" max="10767" width="0" style="79" hidden="1" customWidth="1"/>
    <col min="10768" max="10768" width="5" style="79" customWidth="1"/>
    <col min="10769" max="10772" width="9" style="79"/>
    <col min="10773" max="10773" width="4.5" style="79" customWidth="1"/>
    <col min="10774" max="11008" width="9" style="79"/>
    <col min="11009" max="11009" width="2.5" style="79" customWidth="1"/>
    <col min="11010" max="11010" width="3.5" style="79" customWidth="1"/>
    <col min="11011" max="11011" width="14.75" style="79" customWidth="1"/>
    <col min="11012" max="11012" width="9.5" style="79" customWidth="1"/>
    <col min="11013" max="11013" width="9" style="79"/>
    <col min="11014" max="11014" width="5.25" style="79" customWidth="1"/>
    <col min="11015" max="11017" width="6.25" style="79" customWidth="1"/>
    <col min="11018" max="11018" width="4.75" style="79" customWidth="1"/>
    <col min="11019" max="11019" width="7.125" style="79" customWidth="1"/>
    <col min="11020" max="11020" width="11.75" style="79" bestFit="1" customWidth="1"/>
    <col min="11021" max="11021" width="12.5" style="79" customWidth="1"/>
    <col min="11022" max="11022" width="2.375" style="79" customWidth="1"/>
    <col min="11023" max="11023" width="0" style="79" hidden="1" customWidth="1"/>
    <col min="11024" max="11024" width="5" style="79" customWidth="1"/>
    <col min="11025" max="11028" width="9" style="79"/>
    <col min="11029" max="11029" width="4.5" style="79" customWidth="1"/>
    <col min="11030" max="11264" width="9" style="79"/>
    <col min="11265" max="11265" width="2.5" style="79" customWidth="1"/>
    <col min="11266" max="11266" width="3.5" style="79" customWidth="1"/>
    <col min="11267" max="11267" width="14.75" style="79" customWidth="1"/>
    <col min="11268" max="11268" width="9.5" style="79" customWidth="1"/>
    <col min="11269" max="11269" width="9" style="79"/>
    <col min="11270" max="11270" width="5.25" style="79" customWidth="1"/>
    <col min="11271" max="11273" width="6.25" style="79" customWidth="1"/>
    <col min="11274" max="11274" width="4.75" style="79" customWidth="1"/>
    <col min="11275" max="11275" width="7.125" style="79" customWidth="1"/>
    <col min="11276" max="11276" width="11.75" style="79" bestFit="1" customWidth="1"/>
    <col min="11277" max="11277" width="12.5" style="79" customWidth="1"/>
    <col min="11278" max="11278" width="2.375" style="79" customWidth="1"/>
    <col min="11279" max="11279" width="0" style="79" hidden="1" customWidth="1"/>
    <col min="11280" max="11280" width="5" style="79" customWidth="1"/>
    <col min="11281" max="11284" width="9" style="79"/>
    <col min="11285" max="11285" width="4.5" style="79" customWidth="1"/>
    <col min="11286" max="11520" width="9" style="79"/>
    <col min="11521" max="11521" width="2.5" style="79" customWidth="1"/>
    <col min="11522" max="11522" width="3.5" style="79" customWidth="1"/>
    <col min="11523" max="11523" width="14.75" style="79" customWidth="1"/>
    <col min="11524" max="11524" width="9.5" style="79" customWidth="1"/>
    <col min="11525" max="11525" width="9" style="79"/>
    <col min="11526" max="11526" width="5.25" style="79" customWidth="1"/>
    <col min="11527" max="11529" width="6.25" style="79" customWidth="1"/>
    <col min="11530" max="11530" width="4.75" style="79" customWidth="1"/>
    <col min="11531" max="11531" width="7.125" style="79" customWidth="1"/>
    <col min="11532" max="11532" width="11.75" style="79" bestFit="1" customWidth="1"/>
    <col min="11533" max="11533" width="12.5" style="79" customWidth="1"/>
    <col min="11534" max="11534" width="2.375" style="79" customWidth="1"/>
    <col min="11535" max="11535" width="0" style="79" hidden="1" customWidth="1"/>
    <col min="11536" max="11536" width="5" style="79" customWidth="1"/>
    <col min="11537" max="11540" width="9" style="79"/>
    <col min="11541" max="11541" width="4.5" style="79" customWidth="1"/>
    <col min="11542" max="11776" width="9" style="79"/>
    <col min="11777" max="11777" width="2.5" style="79" customWidth="1"/>
    <col min="11778" max="11778" width="3.5" style="79" customWidth="1"/>
    <col min="11779" max="11779" width="14.75" style="79" customWidth="1"/>
    <col min="11780" max="11780" width="9.5" style="79" customWidth="1"/>
    <col min="11781" max="11781" width="9" style="79"/>
    <col min="11782" max="11782" width="5.25" style="79" customWidth="1"/>
    <col min="11783" max="11785" width="6.25" style="79" customWidth="1"/>
    <col min="11786" max="11786" width="4.75" style="79" customWidth="1"/>
    <col min="11787" max="11787" width="7.125" style="79" customWidth="1"/>
    <col min="11788" max="11788" width="11.75" style="79" bestFit="1" customWidth="1"/>
    <col min="11789" max="11789" width="12.5" style="79" customWidth="1"/>
    <col min="11790" max="11790" width="2.375" style="79" customWidth="1"/>
    <col min="11791" max="11791" width="0" style="79" hidden="1" customWidth="1"/>
    <col min="11792" max="11792" width="5" style="79" customWidth="1"/>
    <col min="11793" max="11796" width="9" style="79"/>
    <col min="11797" max="11797" width="4.5" style="79" customWidth="1"/>
    <col min="11798" max="12032" width="9" style="79"/>
    <col min="12033" max="12033" width="2.5" style="79" customWidth="1"/>
    <col min="12034" max="12034" width="3.5" style="79" customWidth="1"/>
    <col min="12035" max="12035" width="14.75" style="79" customWidth="1"/>
    <col min="12036" max="12036" width="9.5" style="79" customWidth="1"/>
    <col min="12037" max="12037" width="9" style="79"/>
    <col min="12038" max="12038" width="5.25" style="79" customWidth="1"/>
    <col min="12039" max="12041" width="6.25" style="79" customWidth="1"/>
    <col min="12042" max="12042" width="4.75" style="79" customWidth="1"/>
    <col min="12043" max="12043" width="7.125" style="79" customWidth="1"/>
    <col min="12044" max="12044" width="11.75" style="79" bestFit="1" customWidth="1"/>
    <col min="12045" max="12045" width="12.5" style="79" customWidth="1"/>
    <col min="12046" max="12046" width="2.375" style="79" customWidth="1"/>
    <col min="12047" max="12047" width="0" style="79" hidden="1" customWidth="1"/>
    <col min="12048" max="12048" width="5" style="79" customWidth="1"/>
    <col min="12049" max="12052" width="9" style="79"/>
    <col min="12053" max="12053" width="4.5" style="79" customWidth="1"/>
    <col min="12054" max="12288" width="9" style="79"/>
    <col min="12289" max="12289" width="2.5" style="79" customWidth="1"/>
    <col min="12290" max="12290" width="3.5" style="79" customWidth="1"/>
    <col min="12291" max="12291" width="14.75" style="79" customWidth="1"/>
    <col min="12292" max="12292" width="9.5" style="79" customWidth="1"/>
    <col min="12293" max="12293" width="9" style="79"/>
    <col min="12294" max="12294" width="5.25" style="79" customWidth="1"/>
    <col min="12295" max="12297" width="6.25" style="79" customWidth="1"/>
    <col min="12298" max="12298" width="4.75" style="79" customWidth="1"/>
    <col min="12299" max="12299" width="7.125" style="79" customWidth="1"/>
    <col min="12300" max="12300" width="11.75" style="79" bestFit="1" customWidth="1"/>
    <col min="12301" max="12301" width="12.5" style="79" customWidth="1"/>
    <col min="12302" max="12302" width="2.375" style="79" customWidth="1"/>
    <col min="12303" max="12303" width="0" style="79" hidden="1" customWidth="1"/>
    <col min="12304" max="12304" width="5" style="79" customWidth="1"/>
    <col min="12305" max="12308" width="9" style="79"/>
    <col min="12309" max="12309" width="4.5" style="79" customWidth="1"/>
    <col min="12310" max="12544" width="9" style="79"/>
    <col min="12545" max="12545" width="2.5" style="79" customWidth="1"/>
    <col min="12546" max="12546" width="3.5" style="79" customWidth="1"/>
    <col min="12547" max="12547" width="14.75" style="79" customWidth="1"/>
    <col min="12548" max="12548" width="9.5" style="79" customWidth="1"/>
    <col min="12549" max="12549" width="9" style="79"/>
    <col min="12550" max="12550" width="5.25" style="79" customWidth="1"/>
    <col min="12551" max="12553" width="6.25" style="79" customWidth="1"/>
    <col min="12554" max="12554" width="4.75" style="79" customWidth="1"/>
    <col min="12555" max="12555" width="7.125" style="79" customWidth="1"/>
    <col min="12556" max="12556" width="11.75" style="79" bestFit="1" customWidth="1"/>
    <col min="12557" max="12557" width="12.5" style="79" customWidth="1"/>
    <col min="12558" max="12558" width="2.375" style="79" customWidth="1"/>
    <col min="12559" max="12559" width="0" style="79" hidden="1" customWidth="1"/>
    <col min="12560" max="12560" width="5" style="79" customWidth="1"/>
    <col min="12561" max="12564" width="9" style="79"/>
    <col min="12565" max="12565" width="4.5" style="79" customWidth="1"/>
    <col min="12566" max="12800" width="9" style="79"/>
    <col min="12801" max="12801" width="2.5" style="79" customWidth="1"/>
    <col min="12802" max="12802" width="3.5" style="79" customWidth="1"/>
    <col min="12803" max="12803" width="14.75" style="79" customWidth="1"/>
    <col min="12804" max="12804" width="9.5" style="79" customWidth="1"/>
    <col min="12805" max="12805" width="9" style="79"/>
    <col min="12806" max="12806" width="5.25" style="79" customWidth="1"/>
    <col min="12807" max="12809" width="6.25" style="79" customWidth="1"/>
    <col min="12810" max="12810" width="4.75" style="79" customWidth="1"/>
    <col min="12811" max="12811" width="7.125" style="79" customWidth="1"/>
    <col min="12812" max="12812" width="11.75" style="79" bestFit="1" customWidth="1"/>
    <col min="12813" max="12813" width="12.5" style="79" customWidth="1"/>
    <col min="12814" max="12814" width="2.375" style="79" customWidth="1"/>
    <col min="12815" max="12815" width="0" style="79" hidden="1" customWidth="1"/>
    <col min="12816" max="12816" width="5" style="79" customWidth="1"/>
    <col min="12817" max="12820" width="9" style="79"/>
    <col min="12821" max="12821" width="4.5" style="79" customWidth="1"/>
    <col min="12822" max="13056" width="9" style="79"/>
    <col min="13057" max="13057" width="2.5" style="79" customWidth="1"/>
    <col min="13058" max="13058" width="3.5" style="79" customWidth="1"/>
    <col min="13059" max="13059" width="14.75" style="79" customWidth="1"/>
    <col min="13060" max="13060" width="9.5" style="79" customWidth="1"/>
    <col min="13061" max="13061" width="9" style="79"/>
    <col min="13062" max="13062" width="5.25" style="79" customWidth="1"/>
    <col min="13063" max="13065" width="6.25" style="79" customWidth="1"/>
    <col min="13066" max="13066" width="4.75" style="79" customWidth="1"/>
    <col min="13067" max="13067" width="7.125" style="79" customWidth="1"/>
    <col min="13068" max="13068" width="11.75" style="79" bestFit="1" customWidth="1"/>
    <col min="13069" max="13069" width="12.5" style="79" customWidth="1"/>
    <col min="13070" max="13070" width="2.375" style="79" customWidth="1"/>
    <col min="13071" max="13071" width="0" style="79" hidden="1" customWidth="1"/>
    <col min="13072" max="13072" width="5" style="79" customWidth="1"/>
    <col min="13073" max="13076" width="9" style="79"/>
    <col min="13077" max="13077" width="4.5" style="79" customWidth="1"/>
    <col min="13078" max="13312" width="9" style="79"/>
    <col min="13313" max="13313" width="2.5" style="79" customWidth="1"/>
    <col min="13314" max="13314" width="3.5" style="79" customWidth="1"/>
    <col min="13315" max="13315" width="14.75" style="79" customWidth="1"/>
    <col min="13316" max="13316" width="9.5" style="79" customWidth="1"/>
    <col min="13317" max="13317" width="9" style="79"/>
    <col min="13318" max="13318" width="5.25" style="79" customWidth="1"/>
    <col min="13319" max="13321" width="6.25" style="79" customWidth="1"/>
    <col min="13322" max="13322" width="4.75" style="79" customWidth="1"/>
    <col min="13323" max="13323" width="7.125" style="79" customWidth="1"/>
    <col min="13324" max="13324" width="11.75" style="79" bestFit="1" customWidth="1"/>
    <col min="13325" max="13325" width="12.5" style="79" customWidth="1"/>
    <col min="13326" max="13326" width="2.375" style="79" customWidth="1"/>
    <col min="13327" max="13327" width="0" style="79" hidden="1" customWidth="1"/>
    <col min="13328" max="13328" width="5" style="79" customWidth="1"/>
    <col min="13329" max="13332" width="9" style="79"/>
    <col min="13333" max="13333" width="4.5" style="79" customWidth="1"/>
    <col min="13334" max="13568" width="9" style="79"/>
    <col min="13569" max="13569" width="2.5" style="79" customWidth="1"/>
    <col min="13570" max="13570" width="3.5" style="79" customWidth="1"/>
    <col min="13571" max="13571" width="14.75" style="79" customWidth="1"/>
    <col min="13572" max="13572" width="9.5" style="79" customWidth="1"/>
    <col min="13573" max="13573" width="9" style="79"/>
    <col min="13574" max="13574" width="5.25" style="79" customWidth="1"/>
    <col min="13575" max="13577" width="6.25" style="79" customWidth="1"/>
    <col min="13578" max="13578" width="4.75" style="79" customWidth="1"/>
    <col min="13579" max="13579" width="7.125" style="79" customWidth="1"/>
    <col min="13580" max="13580" width="11.75" style="79" bestFit="1" customWidth="1"/>
    <col min="13581" max="13581" width="12.5" style="79" customWidth="1"/>
    <col min="13582" max="13582" width="2.375" style="79" customWidth="1"/>
    <col min="13583" max="13583" width="0" style="79" hidden="1" customWidth="1"/>
    <col min="13584" max="13584" width="5" style="79" customWidth="1"/>
    <col min="13585" max="13588" width="9" style="79"/>
    <col min="13589" max="13589" width="4.5" style="79" customWidth="1"/>
    <col min="13590" max="13824" width="9" style="79"/>
    <col min="13825" max="13825" width="2.5" style="79" customWidth="1"/>
    <col min="13826" max="13826" width="3.5" style="79" customWidth="1"/>
    <col min="13827" max="13827" width="14.75" style="79" customWidth="1"/>
    <col min="13828" max="13828" width="9.5" style="79" customWidth="1"/>
    <col min="13829" max="13829" width="9" style="79"/>
    <col min="13830" max="13830" width="5.25" style="79" customWidth="1"/>
    <col min="13831" max="13833" width="6.25" style="79" customWidth="1"/>
    <col min="13834" max="13834" width="4.75" style="79" customWidth="1"/>
    <col min="13835" max="13835" width="7.125" style="79" customWidth="1"/>
    <col min="13836" max="13836" width="11.75" style="79" bestFit="1" customWidth="1"/>
    <col min="13837" max="13837" width="12.5" style="79" customWidth="1"/>
    <col min="13838" max="13838" width="2.375" style="79" customWidth="1"/>
    <col min="13839" max="13839" width="0" style="79" hidden="1" customWidth="1"/>
    <col min="13840" max="13840" width="5" style="79" customWidth="1"/>
    <col min="13841" max="13844" width="9" style="79"/>
    <col min="13845" max="13845" width="4.5" style="79" customWidth="1"/>
    <col min="13846" max="14080" width="9" style="79"/>
    <col min="14081" max="14081" width="2.5" style="79" customWidth="1"/>
    <col min="14082" max="14082" width="3.5" style="79" customWidth="1"/>
    <col min="14083" max="14083" width="14.75" style="79" customWidth="1"/>
    <col min="14084" max="14084" width="9.5" style="79" customWidth="1"/>
    <col min="14085" max="14085" width="9" style="79"/>
    <col min="14086" max="14086" width="5.25" style="79" customWidth="1"/>
    <col min="14087" max="14089" width="6.25" style="79" customWidth="1"/>
    <col min="14090" max="14090" width="4.75" style="79" customWidth="1"/>
    <col min="14091" max="14091" width="7.125" style="79" customWidth="1"/>
    <col min="14092" max="14092" width="11.75" style="79" bestFit="1" customWidth="1"/>
    <col min="14093" max="14093" width="12.5" style="79" customWidth="1"/>
    <col min="14094" max="14094" width="2.375" style="79" customWidth="1"/>
    <col min="14095" max="14095" width="0" style="79" hidden="1" customWidth="1"/>
    <col min="14096" max="14096" width="5" style="79" customWidth="1"/>
    <col min="14097" max="14100" width="9" style="79"/>
    <col min="14101" max="14101" width="4.5" style="79" customWidth="1"/>
    <col min="14102" max="14336" width="9" style="79"/>
    <col min="14337" max="14337" width="2.5" style="79" customWidth="1"/>
    <col min="14338" max="14338" width="3.5" style="79" customWidth="1"/>
    <col min="14339" max="14339" width="14.75" style="79" customWidth="1"/>
    <col min="14340" max="14340" width="9.5" style="79" customWidth="1"/>
    <col min="14341" max="14341" width="9" style="79"/>
    <col min="14342" max="14342" width="5.25" style="79" customWidth="1"/>
    <col min="14343" max="14345" width="6.25" style="79" customWidth="1"/>
    <col min="14346" max="14346" width="4.75" style="79" customWidth="1"/>
    <col min="14347" max="14347" width="7.125" style="79" customWidth="1"/>
    <col min="14348" max="14348" width="11.75" style="79" bestFit="1" customWidth="1"/>
    <col min="14349" max="14349" width="12.5" style="79" customWidth="1"/>
    <col min="14350" max="14350" width="2.375" style="79" customWidth="1"/>
    <col min="14351" max="14351" width="0" style="79" hidden="1" customWidth="1"/>
    <col min="14352" max="14352" width="5" style="79" customWidth="1"/>
    <col min="14353" max="14356" width="9" style="79"/>
    <col min="14357" max="14357" width="4.5" style="79" customWidth="1"/>
    <col min="14358" max="14592" width="9" style="79"/>
    <col min="14593" max="14593" width="2.5" style="79" customWidth="1"/>
    <col min="14594" max="14594" width="3.5" style="79" customWidth="1"/>
    <col min="14595" max="14595" width="14.75" style="79" customWidth="1"/>
    <col min="14596" max="14596" width="9.5" style="79" customWidth="1"/>
    <col min="14597" max="14597" width="9" style="79"/>
    <col min="14598" max="14598" width="5.25" style="79" customWidth="1"/>
    <col min="14599" max="14601" width="6.25" style="79" customWidth="1"/>
    <col min="14602" max="14602" width="4.75" style="79" customWidth="1"/>
    <col min="14603" max="14603" width="7.125" style="79" customWidth="1"/>
    <col min="14604" max="14604" width="11.75" style="79" bestFit="1" customWidth="1"/>
    <col min="14605" max="14605" width="12.5" style="79" customWidth="1"/>
    <col min="14606" max="14606" width="2.375" style="79" customWidth="1"/>
    <col min="14607" max="14607" width="0" style="79" hidden="1" customWidth="1"/>
    <col min="14608" max="14608" width="5" style="79" customWidth="1"/>
    <col min="14609" max="14612" width="9" style="79"/>
    <col min="14613" max="14613" width="4.5" style="79" customWidth="1"/>
    <col min="14614" max="14848" width="9" style="79"/>
    <col min="14849" max="14849" width="2.5" style="79" customWidth="1"/>
    <col min="14850" max="14850" width="3.5" style="79" customWidth="1"/>
    <col min="14851" max="14851" width="14.75" style="79" customWidth="1"/>
    <col min="14852" max="14852" width="9.5" style="79" customWidth="1"/>
    <col min="14853" max="14853" width="9" style="79"/>
    <col min="14854" max="14854" width="5.25" style="79" customWidth="1"/>
    <col min="14855" max="14857" width="6.25" style="79" customWidth="1"/>
    <col min="14858" max="14858" width="4.75" style="79" customWidth="1"/>
    <col min="14859" max="14859" width="7.125" style="79" customWidth="1"/>
    <col min="14860" max="14860" width="11.75" style="79" bestFit="1" customWidth="1"/>
    <col min="14861" max="14861" width="12.5" style="79" customWidth="1"/>
    <col min="14862" max="14862" width="2.375" style="79" customWidth="1"/>
    <col min="14863" max="14863" width="0" style="79" hidden="1" customWidth="1"/>
    <col min="14864" max="14864" width="5" style="79" customWidth="1"/>
    <col min="14865" max="14868" width="9" style="79"/>
    <col min="14869" max="14869" width="4.5" style="79" customWidth="1"/>
    <col min="14870" max="15104" width="9" style="79"/>
    <col min="15105" max="15105" width="2.5" style="79" customWidth="1"/>
    <col min="15106" max="15106" width="3.5" style="79" customWidth="1"/>
    <col min="15107" max="15107" width="14.75" style="79" customWidth="1"/>
    <col min="15108" max="15108" width="9.5" style="79" customWidth="1"/>
    <col min="15109" max="15109" width="9" style="79"/>
    <col min="15110" max="15110" width="5.25" style="79" customWidth="1"/>
    <col min="15111" max="15113" width="6.25" style="79" customWidth="1"/>
    <col min="15114" max="15114" width="4.75" style="79" customWidth="1"/>
    <col min="15115" max="15115" width="7.125" style="79" customWidth="1"/>
    <col min="15116" max="15116" width="11.75" style="79" bestFit="1" customWidth="1"/>
    <col min="15117" max="15117" width="12.5" style="79" customWidth="1"/>
    <col min="15118" max="15118" width="2.375" style="79" customWidth="1"/>
    <col min="15119" max="15119" width="0" style="79" hidden="1" customWidth="1"/>
    <col min="15120" max="15120" width="5" style="79" customWidth="1"/>
    <col min="15121" max="15124" width="9" style="79"/>
    <col min="15125" max="15125" width="4.5" style="79" customWidth="1"/>
    <col min="15126" max="15360" width="9" style="79"/>
    <col min="15361" max="15361" width="2.5" style="79" customWidth="1"/>
    <col min="15362" max="15362" width="3.5" style="79" customWidth="1"/>
    <col min="15363" max="15363" width="14.75" style="79" customWidth="1"/>
    <col min="15364" max="15364" width="9.5" style="79" customWidth="1"/>
    <col min="15365" max="15365" width="9" style="79"/>
    <col min="15366" max="15366" width="5.25" style="79" customWidth="1"/>
    <col min="15367" max="15369" width="6.25" style="79" customWidth="1"/>
    <col min="15370" max="15370" width="4.75" style="79" customWidth="1"/>
    <col min="15371" max="15371" width="7.125" style="79" customWidth="1"/>
    <col min="15372" max="15372" width="11.75" style="79" bestFit="1" customWidth="1"/>
    <col min="15373" max="15373" width="12.5" style="79" customWidth="1"/>
    <col min="15374" max="15374" width="2.375" style="79" customWidth="1"/>
    <col min="15375" max="15375" width="0" style="79" hidden="1" customWidth="1"/>
    <col min="15376" max="15376" width="5" style="79" customWidth="1"/>
    <col min="15377" max="15380" width="9" style="79"/>
    <col min="15381" max="15381" width="4.5" style="79" customWidth="1"/>
    <col min="15382" max="15616" width="9" style="79"/>
    <col min="15617" max="15617" width="2.5" style="79" customWidth="1"/>
    <col min="15618" max="15618" width="3.5" style="79" customWidth="1"/>
    <col min="15619" max="15619" width="14.75" style="79" customWidth="1"/>
    <col min="15620" max="15620" width="9.5" style="79" customWidth="1"/>
    <col min="15621" max="15621" width="9" style="79"/>
    <col min="15622" max="15622" width="5.25" style="79" customWidth="1"/>
    <col min="15623" max="15625" width="6.25" style="79" customWidth="1"/>
    <col min="15626" max="15626" width="4.75" style="79" customWidth="1"/>
    <col min="15627" max="15627" width="7.125" style="79" customWidth="1"/>
    <col min="15628" max="15628" width="11.75" style="79" bestFit="1" customWidth="1"/>
    <col min="15629" max="15629" width="12.5" style="79" customWidth="1"/>
    <col min="15630" max="15630" width="2.375" style="79" customWidth="1"/>
    <col min="15631" max="15631" width="0" style="79" hidden="1" customWidth="1"/>
    <col min="15632" max="15632" width="5" style="79" customWidth="1"/>
    <col min="15633" max="15636" width="9" style="79"/>
    <col min="15637" max="15637" width="4.5" style="79" customWidth="1"/>
    <col min="15638" max="15872" width="9" style="79"/>
    <col min="15873" max="15873" width="2.5" style="79" customWidth="1"/>
    <col min="15874" max="15874" width="3.5" style="79" customWidth="1"/>
    <col min="15875" max="15875" width="14.75" style="79" customWidth="1"/>
    <col min="15876" max="15876" width="9.5" style="79" customWidth="1"/>
    <col min="15877" max="15877" width="9" style="79"/>
    <col min="15878" max="15878" width="5.25" style="79" customWidth="1"/>
    <col min="15879" max="15881" width="6.25" style="79" customWidth="1"/>
    <col min="15882" max="15882" width="4.75" style="79" customWidth="1"/>
    <col min="15883" max="15883" width="7.125" style="79" customWidth="1"/>
    <col min="15884" max="15884" width="11.75" style="79" bestFit="1" customWidth="1"/>
    <col min="15885" max="15885" width="12.5" style="79" customWidth="1"/>
    <col min="15886" max="15886" width="2.375" style="79" customWidth="1"/>
    <col min="15887" max="15887" width="0" style="79" hidden="1" customWidth="1"/>
    <col min="15888" max="15888" width="5" style="79" customWidth="1"/>
    <col min="15889" max="15892" width="9" style="79"/>
    <col min="15893" max="15893" width="4.5" style="79" customWidth="1"/>
    <col min="15894" max="16128" width="9" style="79"/>
    <col min="16129" max="16129" width="2.5" style="79" customWidth="1"/>
    <col min="16130" max="16130" width="3.5" style="79" customWidth="1"/>
    <col min="16131" max="16131" width="14.75" style="79" customWidth="1"/>
    <col min="16132" max="16132" width="9.5" style="79" customWidth="1"/>
    <col min="16133" max="16133" width="9" style="79"/>
    <col min="16134" max="16134" width="5.25" style="79" customWidth="1"/>
    <col min="16135" max="16137" width="6.25" style="79" customWidth="1"/>
    <col min="16138" max="16138" width="4.75" style="79" customWidth="1"/>
    <col min="16139" max="16139" width="7.125" style="79" customWidth="1"/>
    <col min="16140" max="16140" width="11.75" style="79" bestFit="1" customWidth="1"/>
    <col min="16141" max="16141" width="12.5" style="79" customWidth="1"/>
    <col min="16142" max="16142" width="2.375" style="79" customWidth="1"/>
    <col min="16143" max="16143" width="0" style="79" hidden="1" customWidth="1"/>
    <col min="16144" max="16144" width="5" style="79" customWidth="1"/>
    <col min="16145" max="16148" width="9" style="79"/>
    <col min="16149" max="16149" width="4.5" style="79" customWidth="1"/>
    <col min="16150" max="16384" width="9" style="79"/>
  </cols>
  <sheetData>
    <row r="1" spans="1:22" ht="22.5" customHeight="1" thickBot="1">
      <c r="A1" s="897" t="s">
        <v>49</v>
      </c>
      <c r="B1" s="898"/>
      <c r="C1" s="898"/>
      <c r="D1" s="898"/>
      <c r="E1" s="898"/>
      <c r="F1" s="899"/>
      <c r="J1" s="893" t="s">
        <v>11</v>
      </c>
      <c r="K1" s="894"/>
      <c r="L1" s="895" t="str">
        <f ca="1">'入力シート兼事業者（控）'!$AF$2</f>
        <v>0001-28900</v>
      </c>
      <c r="M1" s="896"/>
      <c r="O1" s="80"/>
    </row>
    <row r="3" spans="1:22" ht="20.100000000000001" customHeight="1">
      <c r="I3" s="82"/>
      <c r="J3" s="904" t="s">
        <v>0</v>
      </c>
      <c r="K3" s="905"/>
      <c r="L3" s="910">
        <f>'入力シート兼事業者（控）'!$G$20</f>
        <v>0</v>
      </c>
      <c r="M3" s="911"/>
    </row>
    <row r="4" spans="1:22" ht="15" customHeight="1">
      <c r="I4" s="82"/>
      <c r="J4" s="82"/>
      <c r="K4" s="83"/>
      <c r="L4" s="83"/>
      <c r="M4" s="83"/>
    </row>
    <row r="5" spans="1:22" ht="21" customHeight="1">
      <c r="A5" s="904" t="s">
        <v>33</v>
      </c>
      <c r="B5" s="907"/>
      <c r="C5" s="905"/>
      <c r="D5" s="921">
        <f>'入力シート兼事業者（控）'!G22</f>
        <v>0</v>
      </c>
      <c r="E5" s="922"/>
      <c r="F5" s="922"/>
      <c r="G5" s="922"/>
      <c r="H5" s="923"/>
      <c r="I5" s="912" t="s">
        <v>31</v>
      </c>
      <c r="J5" s="913"/>
      <c r="K5" s="914">
        <f>'入力シート兼事業者（控）'!$G$24</f>
        <v>0</v>
      </c>
      <c r="L5" s="915"/>
      <c r="M5" s="84"/>
    </row>
    <row r="6" spans="1:22" ht="20.25" customHeight="1">
      <c r="A6" s="908" t="s">
        <v>30</v>
      </c>
      <c r="B6" s="909"/>
      <c r="C6" s="909"/>
      <c r="D6" s="916">
        <f>'入力シート兼事業者（控）'!G23</f>
        <v>0</v>
      </c>
      <c r="E6" s="917"/>
      <c r="F6" s="917"/>
      <c r="G6" s="917"/>
      <c r="H6" s="917"/>
      <c r="I6" s="917"/>
      <c r="J6" s="917"/>
      <c r="K6" s="917"/>
      <c r="L6" s="918"/>
      <c r="M6" s="84"/>
      <c r="O6" s="77" t="s">
        <v>129</v>
      </c>
    </row>
    <row r="7" spans="1:22" ht="20.25" customHeight="1" thickBot="1">
      <c r="L7" s="78"/>
      <c r="M7" s="78"/>
      <c r="N7" s="78"/>
      <c r="O7" s="78"/>
      <c r="P7" s="78"/>
      <c r="Q7" s="78"/>
      <c r="R7" s="78"/>
      <c r="S7" s="78"/>
      <c r="T7" s="78"/>
      <c r="U7" s="78"/>
      <c r="V7" s="78"/>
    </row>
    <row r="8" spans="1:22" ht="20.100000000000001" customHeight="1" thickBot="1">
      <c r="A8" s="79"/>
      <c r="B8" s="93" t="str">
        <f>IF(OR(L11="",M11=0),"",IF('入力シート兼事業者（控）'!F14=別紙明細入力シート!L8,"","入力シートの合計と一致していません"))</f>
        <v/>
      </c>
      <c r="J8" s="919" t="s">
        <v>132</v>
      </c>
      <c r="K8" s="920"/>
      <c r="L8" s="902">
        <f>SUM(M11:M410)</f>
        <v>0</v>
      </c>
      <c r="M8" s="903"/>
    </row>
    <row r="9" spans="1:22" ht="14.25" customHeight="1" thickBot="1">
      <c r="A9" s="83"/>
      <c r="B9" s="83"/>
      <c r="C9" s="82"/>
      <c r="D9" s="82"/>
      <c r="E9" s="82"/>
      <c r="F9" s="82"/>
      <c r="G9" s="82"/>
      <c r="H9" s="82"/>
      <c r="I9" s="82"/>
      <c r="J9" s="82"/>
      <c r="K9" s="82"/>
      <c r="L9" s="82"/>
      <c r="M9" s="85" t="s">
        <v>130</v>
      </c>
    </row>
    <row r="10" spans="1:22" ht="25.5" customHeight="1" thickBot="1">
      <c r="A10" s="145" t="s">
        <v>122</v>
      </c>
      <c r="B10" s="146" t="s">
        <v>50</v>
      </c>
      <c r="C10" s="147" t="s">
        <v>123</v>
      </c>
      <c r="D10" s="147" t="s">
        <v>124</v>
      </c>
      <c r="E10" s="906" t="s">
        <v>125</v>
      </c>
      <c r="F10" s="906"/>
      <c r="G10" s="906"/>
      <c r="H10" s="906"/>
      <c r="I10" s="906"/>
      <c r="J10" s="147" t="s">
        <v>126</v>
      </c>
      <c r="K10" s="148" t="s">
        <v>127</v>
      </c>
      <c r="L10" s="147" t="s">
        <v>128</v>
      </c>
      <c r="M10" s="149" t="s">
        <v>131</v>
      </c>
      <c r="P10" s="86"/>
    </row>
    <row r="11" spans="1:22" ht="15.95" customHeight="1">
      <c r="A11" s="166">
        <v>1</v>
      </c>
      <c r="B11" s="142"/>
      <c r="C11" s="124"/>
      <c r="D11" s="124"/>
      <c r="E11" s="125"/>
      <c r="F11" s="126"/>
      <c r="G11" s="125"/>
      <c r="H11" s="127"/>
      <c r="I11" s="126"/>
      <c r="J11" s="128"/>
      <c r="K11" s="129"/>
      <c r="L11" s="94"/>
      <c r="M11" s="171">
        <f>ROUND(ROUND(K11,1)*ROUND(L11,2),0)</f>
        <v>0</v>
      </c>
    </row>
    <row r="12" spans="1:22" ht="15.95" customHeight="1">
      <c r="A12" s="167">
        <f t="shared" ref="A12:A201" si="0">A11+1</f>
        <v>2</v>
      </c>
      <c r="B12" s="143"/>
      <c r="C12" s="130"/>
      <c r="D12" s="130"/>
      <c r="E12" s="131"/>
      <c r="F12" s="132"/>
      <c r="G12" s="131"/>
      <c r="H12" s="133"/>
      <c r="I12" s="132"/>
      <c r="J12" s="134"/>
      <c r="K12" s="135"/>
      <c r="L12" s="95"/>
      <c r="M12" s="172">
        <f t="shared" ref="M12:M75" si="1">ROUND(ROUND(K12,1)*ROUND(L12,2),0)</f>
        <v>0</v>
      </c>
    </row>
    <row r="13" spans="1:22" ht="15.95" customHeight="1">
      <c r="A13" s="167">
        <f t="shared" si="0"/>
        <v>3</v>
      </c>
      <c r="B13" s="143"/>
      <c r="C13" s="130"/>
      <c r="D13" s="130"/>
      <c r="E13" s="131"/>
      <c r="F13" s="132"/>
      <c r="G13" s="131"/>
      <c r="H13" s="133"/>
      <c r="I13" s="132"/>
      <c r="J13" s="134"/>
      <c r="K13" s="135"/>
      <c r="L13" s="95"/>
      <c r="M13" s="172">
        <f t="shared" si="1"/>
        <v>0</v>
      </c>
    </row>
    <row r="14" spans="1:22" ht="15.95" customHeight="1">
      <c r="A14" s="167">
        <f>A13+1</f>
        <v>4</v>
      </c>
      <c r="B14" s="143"/>
      <c r="C14" s="130"/>
      <c r="D14" s="130"/>
      <c r="E14" s="131"/>
      <c r="F14" s="132"/>
      <c r="G14" s="131"/>
      <c r="H14" s="133"/>
      <c r="I14" s="132"/>
      <c r="J14" s="134"/>
      <c r="K14" s="135"/>
      <c r="L14" s="95"/>
      <c r="M14" s="172">
        <f t="shared" si="1"/>
        <v>0</v>
      </c>
    </row>
    <row r="15" spans="1:22" ht="15.95" customHeight="1">
      <c r="A15" s="167">
        <f t="shared" si="0"/>
        <v>5</v>
      </c>
      <c r="B15" s="143"/>
      <c r="C15" s="130"/>
      <c r="D15" s="130"/>
      <c r="E15" s="131"/>
      <c r="F15" s="132"/>
      <c r="G15" s="131"/>
      <c r="H15" s="133"/>
      <c r="I15" s="132"/>
      <c r="J15" s="134"/>
      <c r="K15" s="135"/>
      <c r="L15" s="95"/>
      <c r="M15" s="172">
        <f t="shared" si="1"/>
        <v>0</v>
      </c>
    </row>
    <row r="16" spans="1:22" ht="15.95" customHeight="1">
      <c r="A16" s="167">
        <f t="shared" si="0"/>
        <v>6</v>
      </c>
      <c r="B16" s="143"/>
      <c r="C16" s="130"/>
      <c r="D16" s="130"/>
      <c r="E16" s="131"/>
      <c r="F16" s="132"/>
      <c r="G16" s="131"/>
      <c r="H16" s="133"/>
      <c r="I16" s="132"/>
      <c r="J16" s="134"/>
      <c r="K16" s="135"/>
      <c r="L16" s="95"/>
      <c r="M16" s="172">
        <f t="shared" si="1"/>
        <v>0</v>
      </c>
    </row>
    <row r="17" spans="1:21" ht="15.95" customHeight="1">
      <c r="A17" s="167">
        <f>A16+1</f>
        <v>7</v>
      </c>
      <c r="B17" s="143"/>
      <c r="C17" s="130"/>
      <c r="D17" s="130"/>
      <c r="E17" s="131"/>
      <c r="F17" s="132"/>
      <c r="G17" s="131"/>
      <c r="H17" s="133"/>
      <c r="I17" s="132"/>
      <c r="J17" s="134"/>
      <c r="K17" s="135"/>
      <c r="L17" s="95"/>
      <c r="M17" s="172">
        <f t="shared" si="1"/>
        <v>0</v>
      </c>
    </row>
    <row r="18" spans="1:21" ht="15.95" customHeight="1">
      <c r="A18" s="167">
        <f t="shared" si="0"/>
        <v>8</v>
      </c>
      <c r="B18" s="143"/>
      <c r="C18" s="130"/>
      <c r="D18" s="130"/>
      <c r="E18" s="131"/>
      <c r="F18" s="132"/>
      <c r="G18" s="131"/>
      <c r="H18" s="133"/>
      <c r="I18" s="132"/>
      <c r="J18" s="134"/>
      <c r="K18" s="135"/>
      <c r="L18" s="95"/>
      <c r="M18" s="172">
        <f t="shared" si="1"/>
        <v>0</v>
      </c>
      <c r="P18" s="87"/>
    </row>
    <row r="19" spans="1:21" ht="15.95" customHeight="1">
      <c r="A19" s="167">
        <f t="shared" si="0"/>
        <v>9</v>
      </c>
      <c r="B19" s="143"/>
      <c r="C19" s="130"/>
      <c r="D19" s="130"/>
      <c r="E19" s="131"/>
      <c r="F19" s="132"/>
      <c r="G19" s="131"/>
      <c r="H19" s="133"/>
      <c r="I19" s="132"/>
      <c r="J19" s="134"/>
      <c r="K19" s="135"/>
      <c r="L19" s="95"/>
      <c r="M19" s="172">
        <f t="shared" si="1"/>
        <v>0</v>
      </c>
    </row>
    <row r="20" spans="1:21" ht="15.95" customHeight="1">
      <c r="A20" s="167">
        <f t="shared" si="0"/>
        <v>10</v>
      </c>
      <c r="B20" s="143"/>
      <c r="C20" s="130"/>
      <c r="D20" s="130"/>
      <c r="E20" s="131"/>
      <c r="F20" s="132"/>
      <c r="G20" s="131"/>
      <c r="H20" s="133"/>
      <c r="I20" s="132"/>
      <c r="J20" s="134"/>
      <c r="K20" s="135"/>
      <c r="L20" s="95"/>
      <c r="M20" s="172">
        <f t="shared" si="1"/>
        <v>0</v>
      </c>
      <c r="P20" s="88"/>
      <c r="Q20" s="88"/>
      <c r="R20" s="88"/>
      <c r="S20" s="88"/>
      <c r="T20" s="88"/>
      <c r="U20" s="88"/>
    </row>
    <row r="21" spans="1:21" ht="15.95" customHeight="1">
      <c r="A21" s="167">
        <f t="shared" si="0"/>
        <v>11</v>
      </c>
      <c r="B21" s="143"/>
      <c r="C21" s="130"/>
      <c r="D21" s="130"/>
      <c r="E21" s="131"/>
      <c r="F21" s="132"/>
      <c r="G21" s="131"/>
      <c r="H21" s="133"/>
      <c r="I21" s="132"/>
      <c r="J21" s="134"/>
      <c r="K21" s="135"/>
      <c r="L21" s="95"/>
      <c r="M21" s="172">
        <f t="shared" si="1"/>
        <v>0</v>
      </c>
      <c r="P21" s="88"/>
      <c r="Q21" s="88"/>
      <c r="R21" s="88"/>
      <c r="S21" s="88"/>
      <c r="T21" s="88"/>
      <c r="U21" s="88"/>
    </row>
    <row r="22" spans="1:21" ht="15.95" customHeight="1">
      <c r="A22" s="167">
        <f t="shared" si="0"/>
        <v>12</v>
      </c>
      <c r="B22" s="143"/>
      <c r="C22" s="130"/>
      <c r="D22" s="130"/>
      <c r="E22" s="131"/>
      <c r="F22" s="132"/>
      <c r="G22" s="131"/>
      <c r="H22" s="133"/>
      <c r="I22" s="132"/>
      <c r="J22" s="134"/>
      <c r="K22" s="135"/>
      <c r="L22" s="95"/>
      <c r="M22" s="172">
        <f t="shared" si="1"/>
        <v>0</v>
      </c>
      <c r="P22" s="88"/>
      <c r="Q22" s="88"/>
      <c r="R22" s="88"/>
      <c r="S22" s="88"/>
      <c r="T22" s="88"/>
      <c r="U22" s="88"/>
    </row>
    <row r="23" spans="1:21" ht="15.95" customHeight="1">
      <c r="A23" s="167">
        <f t="shared" si="0"/>
        <v>13</v>
      </c>
      <c r="B23" s="143"/>
      <c r="C23" s="130"/>
      <c r="D23" s="130"/>
      <c r="E23" s="131"/>
      <c r="F23" s="132"/>
      <c r="G23" s="131"/>
      <c r="H23" s="133"/>
      <c r="I23" s="132"/>
      <c r="J23" s="134"/>
      <c r="K23" s="135"/>
      <c r="L23" s="95"/>
      <c r="M23" s="172">
        <f t="shared" si="1"/>
        <v>0</v>
      </c>
      <c r="P23" s="88"/>
      <c r="Q23" s="88"/>
      <c r="R23" s="88"/>
      <c r="S23" s="88"/>
      <c r="T23" s="88"/>
      <c r="U23" s="88"/>
    </row>
    <row r="24" spans="1:21" ht="15.95" customHeight="1">
      <c r="A24" s="167">
        <f t="shared" si="0"/>
        <v>14</v>
      </c>
      <c r="B24" s="143"/>
      <c r="C24" s="130"/>
      <c r="D24" s="130"/>
      <c r="E24" s="131"/>
      <c r="F24" s="132"/>
      <c r="G24" s="131"/>
      <c r="H24" s="133"/>
      <c r="I24" s="132"/>
      <c r="J24" s="134"/>
      <c r="K24" s="135"/>
      <c r="L24" s="95"/>
      <c r="M24" s="172">
        <f t="shared" si="1"/>
        <v>0</v>
      </c>
    </row>
    <row r="25" spans="1:21" ht="15.95" customHeight="1">
      <c r="A25" s="167">
        <f t="shared" si="0"/>
        <v>15</v>
      </c>
      <c r="B25" s="143"/>
      <c r="C25" s="130"/>
      <c r="D25" s="130"/>
      <c r="E25" s="131"/>
      <c r="F25" s="132"/>
      <c r="G25" s="131"/>
      <c r="H25" s="133"/>
      <c r="I25" s="132"/>
      <c r="J25" s="134"/>
      <c r="K25" s="135"/>
      <c r="L25" s="95"/>
      <c r="M25" s="172">
        <f t="shared" si="1"/>
        <v>0</v>
      </c>
      <c r="P25" s="89"/>
    </row>
    <row r="26" spans="1:21" ht="15.95" customHeight="1">
      <c r="A26" s="167">
        <f t="shared" si="0"/>
        <v>16</v>
      </c>
      <c r="B26" s="143"/>
      <c r="C26" s="130"/>
      <c r="D26" s="130"/>
      <c r="E26" s="131"/>
      <c r="F26" s="132"/>
      <c r="G26" s="131"/>
      <c r="H26" s="133"/>
      <c r="I26" s="132"/>
      <c r="J26" s="134"/>
      <c r="K26" s="135"/>
      <c r="L26" s="95"/>
      <c r="M26" s="172">
        <f t="shared" si="1"/>
        <v>0</v>
      </c>
    </row>
    <row r="27" spans="1:21" ht="15.95" customHeight="1">
      <c r="A27" s="167">
        <f t="shared" si="0"/>
        <v>17</v>
      </c>
      <c r="B27" s="143"/>
      <c r="C27" s="130"/>
      <c r="D27" s="130"/>
      <c r="E27" s="131"/>
      <c r="F27" s="132"/>
      <c r="G27" s="131"/>
      <c r="H27" s="133"/>
      <c r="I27" s="132"/>
      <c r="J27" s="134"/>
      <c r="K27" s="135"/>
      <c r="L27" s="95"/>
      <c r="M27" s="172">
        <f t="shared" si="1"/>
        <v>0</v>
      </c>
    </row>
    <row r="28" spans="1:21" ht="15.95" customHeight="1">
      <c r="A28" s="167">
        <f t="shared" si="0"/>
        <v>18</v>
      </c>
      <c r="B28" s="143"/>
      <c r="C28" s="130"/>
      <c r="D28" s="130"/>
      <c r="E28" s="131"/>
      <c r="F28" s="132"/>
      <c r="G28" s="131"/>
      <c r="H28" s="133"/>
      <c r="I28" s="132"/>
      <c r="J28" s="134"/>
      <c r="K28" s="135"/>
      <c r="L28" s="95"/>
      <c r="M28" s="172">
        <f t="shared" si="1"/>
        <v>0</v>
      </c>
    </row>
    <row r="29" spans="1:21" ht="15.95" customHeight="1">
      <c r="A29" s="167">
        <f t="shared" si="0"/>
        <v>19</v>
      </c>
      <c r="B29" s="143"/>
      <c r="C29" s="130"/>
      <c r="D29" s="130"/>
      <c r="E29" s="131"/>
      <c r="F29" s="132"/>
      <c r="G29" s="131"/>
      <c r="H29" s="133"/>
      <c r="I29" s="132"/>
      <c r="J29" s="134"/>
      <c r="K29" s="135"/>
      <c r="L29" s="95"/>
      <c r="M29" s="172">
        <f t="shared" si="1"/>
        <v>0</v>
      </c>
    </row>
    <row r="30" spans="1:21" ht="15.95" customHeight="1">
      <c r="A30" s="167">
        <f t="shared" si="0"/>
        <v>20</v>
      </c>
      <c r="B30" s="143"/>
      <c r="C30" s="130"/>
      <c r="D30" s="130"/>
      <c r="E30" s="131"/>
      <c r="F30" s="132"/>
      <c r="G30" s="131"/>
      <c r="H30" s="133"/>
      <c r="I30" s="132"/>
      <c r="J30" s="134"/>
      <c r="K30" s="135"/>
      <c r="L30" s="95"/>
      <c r="M30" s="172">
        <f t="shared" si="1"/>
        <v>0</v>
      </c>
    </row>
    <row r="31" spans="1:21" ht="15.95" customHeight="1">
      <c r="A31" s="167">
        <f t="shared" si="0"/>
        <v>21</v>
      </c>
      <c r="B31" s="143"/>
      <c r="C31" s="130"/>
      <c r="D31" s="130"/>
      <c r="E31" s="131"/>
      <c r="F31" s="132"/>
      <c r="G31" s="131"/>
      <c r="H31" s="133"/>
      <c r="I31" s="132"/>
      <c r="J31" s="134"/>
      <c r="K31" s="135"/>
      <c r="L31" s="95"/>
      <c r="M31" s="172">
        <f t="shared" si="1"/>
        <v>0</v>
      </c>
    </row>
    <row r="32" spans="1:21" ht="15.95" customHeight="1">
      <c r="A32" s="167">
        <f t="shared" si="0"/>
        <v>22</v>
      </c>
      <c r="B32" s="143"/>
      <c r="C32" s="130"/>
      <c r="D32" s="130"/>
      <c r="E32" s="131"/>
      <c r="F32" s="132"/>
      <c r="G32" s="131"/>
      <c r="H32" s="133"/>
      <c r="I32" s="132"/>
      <c r="J32" s="134"/>
      <c r="K32" s="135"/>
      <c r="L32" s="95"/>
      <c r="M32" s="172">
        <f t="shared" si="1"/>
        <v>0</v>
      </c>
    </row>
    <row r="33" spans="1:13" ht="15.95" customHeight="1">
      <c r="A33" s="167">
        <f t="shared" si="0"/>
        <v>23</v>
      </c>
      <c r="B33" s="143"/>
      <c r="C33" s="130"/>
      <c r="D33" s="130"/>
      <c r="E33" s="131"/>
      <c r="F33" s="132"/>
      <c r="G33" s="131"/>
      <c r="H33" s="133"/>
      <c r="I33" s="132"/>
      <c r="J33" s="134"/>
      <c r="K33" s="135"/>
      <c r="L33" s="95"/>
      <c r="M33" s="172">
        <f t="shared" si="1"/>
        <v>0</v>
      </c>
    </row>
    <row r="34" spans="1:13" ht="15.95" customHeight="1">
      <c r="A34" s="167">
        <f t="shared" si="0"/>
        <v>24</v>
      </c>
      <c r="B34" s="143"/>
      <c r="C34" s="130"/>
      <c r="D34" s="130"/>
      <c r="E34" s="131"/>
      <c r="F34" s="132"/>
      <c r="G34" s="131"/>
      <c r="H34" s="133"/>
      <c r="I34" s="132"/>
      <c r="J34" s="134"/>
      <c r="K34" s="135"/>
      <c r="L34" s="95"/>
      <c r="M34" s="172">
        <f t="shared" si="1"/>
        <v>0</v>
      </c>
    </row>
    <row r="35" spans="1:13" ht="15.95" customHeight="1">
      <c r="A35" s="167">
        <f t="shared" si="0"/>
        <v>25</v>
      </c>
      <c r="B35" s="143"/>
      <c r="C35" s="130"/>
      <c r="D35" s="130"/>
      <c r="E35" s="131"/>
      <c r="F35" s="132"/>
      <c r="G35" s="131"/>
      <c r="H35" s="133"/>
      <c r="I35" s="132"/>
      <c r="J35" s="134"/>
      <c r="K35" s="135"/>
      <c r="L35" s="95"/>
      <c r="M35" s="172">
        <f t="shared" si="1"/>
        <v>0</v>
      </c>
    </row>
    <row r="36" spans="1:13" ht="15.95" customHeight="1">
      <c r="A36" s="167">
        <f t="shared" si="0"/>
        <v>26</v>
      </c>
      <c r="B36" s="143"/>
      <c r="C36" s="130"/>
      <c r="D36" s="130"/>
      <c r="E36" s="131"/>
      <c r="F36" s="132"/>
      <c r="G36" s="131"/>
      <c r="H36" s="133"/>
      <c r="I36" s="132"/>
      <c r="J36" s="134"/>
      <c r="K36" s="135"/>
      <c r="L36" s="95"/>
      <c r="M36" s="172">
        <f t="shared" si="1"/>
        <v>0</v>
      </c>
    </row>
    <row r="37" spans="1:13" ht="15.95" customHeight="1">
      <c r="A37" s="167">
        <f t="shared" si="0"/>
        <v>27</v>
      </c>
      <c r="B37" s="143"/>
      <c r="C37" s="130"/>
      <c r="D37" s="130"/>
      <c r="E37" s="131"/>
      <c r="F37" s="132"/>
      <c r="G37" s="131"/>
      <c r="H37" s="133"/>
      <c r="I37" s="132"/>
      <c r="J37" s="134"/>
      <c r="K37" s="135"/>
      <c r="L37" s="95"/>
      <c r="M37" s="172">
        <f t="shared" si="1"/>
        <v>0</v>
      </c>
    </row>
    <row r="38" spans="1:13" ht="15.95" customHeight="1">
      <c r="A38" s="167">
        <f t="shared" si="0"/>
        <v>28</v>
      </c>
      <c r="B38" s="143"/>
      <c r="C38" s="130"/>
      <c r="D38" s="130"/>
      <c r="E38" s="131"/>
      <c r="F38" s="132"/>
      <c r="G38" s="131"/>
      <c r="H38" s="133"/>
      <c r="I38" s="132"/>
      <c r="J38" s="134"/>
      <c r="K38" s="135"/>
      <c r="L38" s="95"/>
      <c r="M38" s="172">
        <f t="shared" si="1"/>
        <v>0</v>
      </c>
    </row>
    <row r="39" spans="1:13" ht="15.95" customHeight="1">
      <c r="A39" s="167">
        <f t="shared" si="0"/>
        <v>29</v>
      </c>
      <c r="B39" s="143"/>
      <c r="C39" s="130"/>
      <c r="D39" s="130"/>
      <c r="E39" s="131"/>
      <c r="F39" s="132"/>
      <c r="G39" s="131"/>
      <c r="H39" s="133"/>
      <c r="I39" s="132"/>
      <c r="J39" s="134"/>
      <c r="K39" s="135"/>
      <c r="L39" s="95"/>
      <c r="M39" s="172">
        <f t="shared" si="1"/>
        <v>0</v>
      </c>
    </row>
    <row r="40" spans="1:13" ht="15.95" customHeight="1">
      <c r="A40" s="167">
        <f t="shared" si="0"/>
        <v>30</v>
      </c>
      <c r="B40" s="143"/>
      <c r="C40" s="130"/>
      <c r="D40" s="130"/>
      <c r="E40" s="131"/>
      <c r="F40" s="132"/>
      <c r="G40" s="131"/>
      <c r="H40" s="133"/>
      <c r="I40" s="132"/>
      <c r="J40" s="134"/>
      <c r="K40" s="135"/>
      <c r="L40" s="95"/>
      <c r="M40" s="172">
        <f t="shared" si="1"/>
        <v>0</v>
      </c>
    </row>
    <row r="41" spans="1:13" ht="15.95" customHeight="1">
      <c r="A41" s="167">
        <f t="shared" si="0"/>
        <v>31</v>
      </c>
      <c r="B41" s="143"/>
      <c r="C41" s="130"/>
      <c r="D41" s="130"/>
      <c r="E41" s="131"/>
      <c r="F41" s="132"/>
      <c r="G41" s="131"/>
      <c r="H41" s="133"/>
      <c r="I41" s="132"/>
      <c r="J41" s="134"/>
      <c r="K41" s="135"/>
      <c r="L41" s="95"/>
      <c r="M41" s="172">
        <f t="shared" si="1"/>
        <v>0</v>
      </c>
    </row>
    <row r="42" spans="1:13" ht="15.95" customHeight="1">
      <c r="A42" s="167">
        <f t="shared" si="0"/>
        <v>32</v>
      </c>
      <c r="B42" s="143"/>
      <c r="C42" s="130"/>
      <c r="D42" s="130"/>
      <c r="E42" s="131"/>
      <c r="F42" s="132"/>
      <c r="G42" s="131"/>
      <c r="H42" s="133"/>
      <c r="I42" s="132"/>
      <c r="J42" s="134"/>
      <c r="K42" s="135"/>
      <c r="L42" s="95"/>
      <c r="M42" s="172">
        <f t="shared" si="1"/>
        <v>0</v>
      </c>
    </row>
    <row r="43" spans="1:13" ht="15.95" customHeight="1">
      <c r="A43" s="167">
        <f t="shared" si="0"/>
        <v>33</v>
      </c>
      <c r="B43" s="143"/>
      <c r="C43" s="130"/>
      <c r="D43" s="130"/>
      <c r="E43" s="131"/>
      <c r="F43" s="132"/>
      <c r="G43" s="131"/>
      <c r="H43" s="133"/>
      <c r="I43" s="132"/>
      <c r="J43" s="134"/>
      <c r="K43" s="135"/>
      <c r="L43" s="95"/>
      <c r="M43" s="172">
        <f t="shared" si="1"/>
        <v>0</v>
      </c>
    </row>
    <row r="44" spans="1:13" ht="15.95" customHeight="1">
      <c r="A44" s="167">
        <f t="shared" si="0"/>
        <v>34</v>
      </c>
      <c r="B44" s="143"/>
      <c r="C44" s="130"/>
      <c r="D44" s="130"/>
      <c r="E44" s="131"/>
      <c r="F44" s="132"/>
      <c r="G44" s="131"/>
      <c r="H44" s="133"/>
      <c r="I44" s="132"/>
      <c r="J44" s="134"/>
      <c r="K44" s="135"/>
      <c r="L44" s="95"/>
      <c r="M44" s="172">
        <f t="shared" si="1"/>
        <v>0</v>
      </c>
    </row>
    <row r="45" spans="1:13" ht="15.95" customHeight="1">
      <c r="A45" s="167">
        <f t="shared" si="0"/>
        <v>35</v>
      </c>
      <c r="B45" s="143"/>
      <c r="C45" s="130"/>
      <c r="D45" s="130"/>
      <c r="E45" s="131"/>
      <c r="F45" s="132"/>
      <c r="G45" s="131"/>
      <c r="H45" s="133"/>
      <c r="I45" s="132"/>
      <c r="J45" s="134"/>
      <c r="K45" s="135"/>
      <c r="L45" s="95"/>
      <c r="M45" s="172">
        <f t="shared" si="1"/>
        <v>0</v>
      </c>
    </row>
    <row r="46" spans="1:13" ht="15.95" customHeight="1">
      <c r="A46" s="167">
        <f t="shared" si="0"/>
        <v>36</v>
      </c>
      <c r="B46" s="143"/>
      <c r="C46" s="130"/>
      <c r="D46" s="130"/>
      <c r="E46" s="131"/>
      <c r="F46" s="132"/>
      <c r="G46" s="131"/>
      <c r="H46" s="133"/>
      <c r="I46" s="132"/>
      <c r="J46" s="134"/>
      <c r="K46" s="135"/>
      <c r="L46" s="95"/>
      <c r="M46" s="172">
        <f t="shared" si="1"/>
        <v>0</v>
      </c>
    </row>
    <row r="47" spans="1:13" ht="15.95" customHeight="1">
      <c r="A47" s="167">
        <f t="shared" si="0"/>
        <v>37</v>
      </c>
      <c r="B47" s="143"/>
      <c r="C47" s="130"/>
      <c r="D47" s="130"/>
      <c r="E47" s="131"/>
      <c r="F47" s="132"/>
      <c r="G47" s="131"/>
      <c r="H47" s="133"/>
      <c r="I47" s="132"/>
      <c r="J47" s="134"/>
      <c r="K47" s="135"/>
      <c r="L47" s="95"/>
      <c r="M47" s="172">
        <f t="shared" si="1"/>
        <v>0</v>
      </c>
    </row>
    <row r="48" spans="1:13" ht="15.95" customHeight="1">
      <c r="A48" s="167">
        <f t="shared" si="0"/>
        <v>38</v>
      </c>
      <c r="B48" s="143"/>
      <c r="C48" s="130"/>
      <c r="D48" s="130"/>
      <c r="E48" s="131"/>
      <c r="F48" s="132"/>
      <c r="G48" s="131"/>
      <c r="H48" s="133"/>
      <c r="I48" s="132"/>
      <c r="J48" s="134"/>
      <c r="K48" s="135"/>
      <c r="L48" s="95"/>
      <c r="M48" s="172">
        <f t="shared" si="1"/>
        <v>0</v>
      </c>
    </row>
    <row r="49" spans="1:13" ht="15.95" customHeight="1">
      <c r="A49" s="167">
        <f t="shared" si="0"/>
        <v>39</v>
      </c>
      <c r="B49" s="143"/>
      <c r="C49" s="130"/>
      <c r="D49" s="130"/>
      <c r="E49" s="131"/>
      <c r="F49" s="132"/>
      <c r="G49" s="131"/>
      <c r="H49" s="133"/>
      <c r="I49" s="132"/>
      <c r="J49" s="134"/>
      <c r="K49" s="135"/>
      <c r="L49" s="95"/>
      <c r="M49" s="172">
        <f t="shared" si="1"/>
        <v>0</v>
      </c>
    </row>
    <row r="50" spans="1:13" ht="15.95" customHeight="1">
      <c r="A50" s="167">
        <f t="shared" si="0"/>
        <v>40</v>
      </c>
      <c r="B50" s="143"/>
      <c r="C50" s="130"/>
      <c r="D50" s="130"/>
      <c r="E50" s="131"/>
      <c r="F50" s="132"/>
      <c r="G50" s="131"/>
      <c r="H50" s="133"/>
      <c r="I50" s="132"/>
      <c r="J50" s="134"/>
      <c r="K50" s="135"/>
      <c r="L50" s="95"/>
      <c r="M50" s="172">
        <f t="shared" si="1"/>
        <v>0</v>
      </c>
    </row>
    <row r="51" spans="1:13" ht="15.95" customHeight="1">
      <c r="A51" s="167">
        <f t="shared" si="0"/>
        <v>41</v>
      </c>
      <c r="B51" s="143"/>
      <c r="C51" s="130"/>
      <c r="D51" s="130"/>
      <c r="E51" s="131"/>
      <c r="F51" s="132"/>
      <c r="G51" s="131"/>
      <c r="H51" s="133"/>
      <c r="I51" s="132"/>
      <c r="J51" s="134"/>
      <c r="K51" s="135"/>
      <c r="L51" s="95"/>
      <c r="M51" s="172">
        <f t="shared" si="1"/>
        <v>0</v>
      </c>
    </row>
    <row r="52" spans="1:13" ht="15.95" customHeight="1">
      <c r="A52" s="167">
        <f t="shared" si="0"/>
        <v>42</v>
      </c>
      <c r="B52" s="143"/>
      <c r="C52" s="130"/>
      <c r="D52" s="130"/>
      <c r="E52" s="131"/>
      <c r="F52" s="132"/>
      <c r="G52" s="131"/>
      <c r="H52" s="133"/>
      <c r="I52" s="132"/>
      <c r="J52" s="134"/>
      <c r="K52" s="135"/>
      <c r="L52" s="95"/>
      <c r="M52" s="172">
        <f t="shared" si="1"/>
        <v>0</v>
      </c>
    </row>
    <row r="53" spans="1:13" ht="15.95" customHeight="1">
      <c r="A53" s="167">
        <f t="shared" si="0"/>
        <v>43</v>
      </c>
      <c r="B53" s="143"/>
      <c r="C53" s="130"/>
      <c r="D53" s="130"/>
      <c r="E53" s="131"/>
      <c r="F53" s="132"/>
      <c r="G53" s="131"/>
      <c r="H53" s="133"/>
      <c r="I53" s="132"/>
      <c r="J53" s="134"/>
      <c r="K53" s="135"/>
      <c r="L53" s="95"/>
      <c r="M53" s="172">
        <f t="shared" si="1"/>
        <v>0</v>
      </c>
    </row>
    <row r="54" spans="1:13" ht="15.95" customHeight="1">
      <c r="A54" s="167">
        <f t="shared" si="0"/>
        <v>44</v>
      </c>
      <c r="B54" s="143"/>
      <c r="C54" s="130"/>
      <c r="D54" s="130"/>
      <c r="E54" s="131"/>
      <c r="F54" s="132"/>
      <c r="G54" s="131"/>
      <c r="H54" s="133"/>
      <c r="I54" s="132"/>
      <c r="J54" s="134"/>
      <c r="K54" s="135"/>
      <c r="L54" s="95"/>
      <c r="M54" s="172">
        <f t="shared" si="1"/>
        <v>0</v>
      </c>
    </row>
    <row r="55" spans="1:13" ht="15.95" customHeight="1">
      <c r="A55" s="167">
        <f t="shared" si="0"/>
        <v>45</v>
      </c>
      <c r="B55" s="143"/>
      <c r="C55" s="130"/>
      <c r="D55" s="130"/>
      <c r="E55" s="131"/>
      <c r="F55" s="132"/>
      <c r="G55" s="131"/>
      <c r="H55" s="133"/>
      <c r="I55" s="132"/>
      <c r="J55" s="134"/>
      <c r="K55" s="135"/>
      <c r="L55" s="95"/>
      <c r="M55" s="172">
        <f t="shared" si="1"/>
        <v>0</v>
      </c>
    </row>
    <row r="56" spans="1:13" ht="15.95" customHeight="1">
      <c r="A56" s="167">
        <f t="shared" si="0"/>
        <v>46</v>
      </c>
      <c r="B56" s="143"/>
      <c r="C56" s="130"/>
      <c r="D56" s="130"/>
      <c r="E56" s="131"/>
      <c r="F56" s="132"/>
      <c r="G56" s="131"/>
      <c r="H56" s="133"/>
      <c r="I56" s="132"/>
      <c r="J56" s="134"/>
      <c r="K56" s="135"/>
      <c r="L56" s="95"/>
      <c r="M56" s="172">
        <f t="shared" si="1"/>
        <v>0</v>
      </c>
    </row>
    <row r="57" spans="1:13" ht="15.95" customHeight="1">
      <c r="A57" s="167">
        <f t="shared" si="0"/>
        <v>47</v>
      </c>
      <c r="B57" s="143"/>
      <c r="C57" s="130"/>
      <c r="D57" s="130"/>
      <c r="E57" s="131"/>
      <c r="F57" s="132"/>
      <c r="G57" s="131"/>
      <c r="H57" s="133"/>
      <c r="I57" s="132"/>
      <c r="J57" s="134"/>
      <c r="K57" s="135"/>
      <c r="L57" s="95"/>
      <c r="M57" s="172">
        <f t="shared" si="1"/>
        <v>0</v>
      </c>
    </row>
    <row r="58" spans="1:13" ht="15.95" customHeight="1">
      <c r="A58" s="167">
        <f t="shared" si="0"/>
        <v>48</v>
      </c>
      <c r="B58" s="143"/>
      <c r="C58" s="130"/>
      <c r="D58" s="130"/>
      <c r="E58" s="131"/>
      <c r="F58" s="132"/>
      <c r="G58" s="131"/>
      <c r="H58" s="133"/>
      <c r="I58" s="132"/>
      <c r="J58" s="134"/>
      <c r="K58" s="135"/>
      <c r="L58" s="95"/>
      <c r="M58" s="172">
        <f t="shared" si="1"/>
        <v>0</v>
      </c>
    </row>
    <row r="59" spans="1:13" ht="15.95" customHeight="1">
      <c r="A59" s="167">
        <f t="shared" si="0"/>
        <v>49</v>
      </c>
      <c r="B59" s="143"/>
      <c r="C59" s="130"/>
      <c r="D59" s="130"/>
      <c r="E59" s="131"/>
      <c r="F59" s="132"/>
      <c r="G59" s="131"/>
      <c r="H59" s="133"/>
      <c r="I59" s="132"/>
      <c r="J59" s="134"/>
      <c r="K59" s="135"/>
      <c r="L59" s="95"/>
      <c r="M59" s="172">
        <f t="shared" si="1"/>
        <v>0</v>
      </c>
    </row>
    <row r="60" spans="1:13" ht="15.95" customHeight="1">
      <c r="A60" s="167">
        <f t="shared" si="0"/>
        <v>50</v>
      </c>
      <c r="B60" s="143"/>
      <c r="C60" s="130"/>
      <c r="D60" s="130"/>
      <c r="E60" s="131"/>
      <c r="F60" s="132"/>
      <c r="G60" s="131"/>
      <c r="H60" s="133"/>
      <c r="I60" s="132"/>
      <c r="J60" s="134"/>
      <c r="K60" s="135"/>
      <c r="L60" s="95"/>
      <c r="M60" s="172">
        <f t="shared" si="1"/>
        <v>0</v>
      </c>
    </row>
    <row r="61" spans="1:13" ht="15.95" customHeight="1">
      <c r="A61" s="167">
        <f t="shared" si="0"/>
        <v>51</v>
      </c>
      <c r="B61" s="143"/>
      <c r="C61" s="130"/>
      <c r="D61" s="130"/>
      <c r="E61" s="131"/>
      <c r="F61" s="132"/>
      <c r="G61" s="131"/>
      <c r="H61" s="133"/>
      <c r="I61" s="132"/>
      <c r="J61" s="134"/>
      <c r="K61" s="135"/>
      <c r="L61" s="95"/>
      <c r="M61" s="172">
        <f t="shared" si="1"/>
        <v>0</v>
      </c>
    </row>
    <row r="62" spans="1:13" ht="15.95" customHeight="1">
      <c r="A62" s="167">
        <f t="shared" si="0"/>
        <v>52</v>
      </c>
      <c r="B62" s="143"/>
      <c r="C62" s="130"/>
      <c r="D62" s="130"/>
      <c r="E62" s="131"/>
      <c r="F62" s="132"/>
      <c r="G62" s="131"/>
      <c r="H62" s="133"/>
      <c r="I62" s="132"/>
      <c r="J62" s="134"/>
      <c r="K62" s="135"/>
      <c r="L62" s="95"/>
      <c r="M62" s="172">
        <f t="shared" si="1"/>
        <v>0</v>
      </c>
    </row>
    <row r="63" spans="1:13" ht="15.95" customHeight="1">
      <c r="A63" s="167">
        <f t="shared" si="0"/>
        <v>53</v>
      </c>
      <c r="B63" s="143"/>
      <c r="C63" s="130"/>
      <c r="D63" s="130"/>
      <c r="E63" s="131"/>
      <c r="F63" s="132"/>
      <c r="G63" s="131"/>
      <c r="H63" s="133"/>
      <c r="I63" s="132"/>
      <c r="J63" s="134"/>
      <c r="K63" s="135"/>
      <c r="L63" s="95"/>
      <c r="M63" s="172">
        <f t="shared" si="1"/>
        <v>0</v>
      </c>
    </row>
    <row r="64" spans="1:13" ht="15.95" customHeight="1">
      <c r="A64" s="167">
        <f t="shared" si="0"/>
        <v>54</v>
      </c>
      <c r="B64" s="143"/>
      <c r="C64" s="130"/>
      <c r="D64" s="130"/>
      <c r="E64" s="131"/>
      <c r="F64" s="132"/>
      <c r="G64" s="131"/>
      <c r="H64" s="133"/>
      <c r="I64" s="132"/>
      <c r="J64" s="134"/>
      <c r="K64" s="135"/>
      <c r="L64" s="95"/>
      <c r="M64" s="172">
        <f t="shared" si="1"/>
        <v>0</v>
      </c>
    </row>
    <row r="65" spans="1:13" ht="15.95" customHeight="1">
      <c r="A65" s="167">
        <f t="shared" si="0"/>
        <v>55</v>
      </c>
      <c r="B65" s="143"/>
      <c r="C65" s="130"/>
      <c r="D65" s="130"/>
      <c r="E65" s="131"/>
      <c r="F65" s="132"/>
      <c r="G65" s="131"/>
      <c r="H65" s="133"/>
      <c r="I65" s="132"/>
      <c r="J65" s="134"/>
      <c r="K65" s="135"/>
      <c r="L65" s="95"/>
      <c r="M65" s="172">
        <f t="shared" si="1"/>
        <v>0</v>
      </c>
    </row>
    <row r="66" spans="1:13" ht="15.95" customHeight="1">
      <c r="A66" s="167">
        <f t="shared" si="0"/>
        <v>56</v>
      </c>
      <c r="B66" s="143"/>
      <c r="C66" s="130"/>
      <c r="D66" s="130"/>
      <c r="E66" s="131"/>
      <c r="F66" s="132"/>
      <c r="G66" s="131"/>
      <c r="H66" s="133"/>
      <c r="I66" s="132"/>
      <c r="J66" s="134"/>
      <c r="K66" s="135"/>
      <c r="L66" s="95"/>
      <c r="M66" s="172">
        <f t="shared" si="1"/>
        <v>0</v>
      </c>
    </row>
    <row r="67" spans="1:13" ht="15.95" customHeight="1">
      <c r="A67" s="167">
        <f t="shared" si="0"/>
        <v>57</v>
      </c>
      <c r="B67" s="143"/>
      <c r="C67" s="130"/>
      <c r="D67" s="130"/>
      <c r="E67" s="131"/>
      <c r="F67" s="132"/>
      <c r="G67" s="131"/>
      <c r="H67" s="133"/>
      <c r="I67" s="132"/>
      <c r="J67" s="134"/>
      <c r="K67" s="135"/>
      <c r="L67" s="95"/>
      <c r="M67" s="172">
        <f t="shared" si="1"/>
        <v>0</v>
      </c>
    </row>
    <row r="68" spans="1:13" ht="15.95" customHeight="1">
      <c r="A68" s="167">
        <f t="shared" si="0"/>
        <v>58</v>
      </c>
      <c r="B68" s="143"/>
      <c r="C68" s="130"/>
      <c r="D68" s="130"/>
      <c r="E68" s="131"/>
      <c r="F68" s="132"/>
      <c r="G68" s="131"/>
      <c r="H68" s="133"/>
      <c r="I68" s="132"/>
      <c r="J68" s="134"/>
      <c r="K68" s="135"/>
      <c r="L68" s="95"/>
      <c r="M68" s="172">
        <f t="shared" si="1"/>
        <v>0</v>
      </c>
    </row>
    <row r="69" spans="1:13" ht="15.95" customHeight="1">
      <c r="A69" s="167">
        <f t="shared" si="0"/>
        <v>59</v>
      </c>
      <c r="B69" s="143"/>
      <c r="C69" s="130"/>
      <c r="D69" s="130"/>
      <c r="E69" s="131"/>
      <c r="F69" s="132"/>
      <c r="G69" s="131"/>
      <c r="H69" s="133"/>
      <c r="I69" s="132"/>
      <c r="J69" s="134"/>
      <c r="K69" s="135"/>
      <c r="L69" s="95"/>
      <c r="M69" s="172">
        <f t="shared" si="1"/>
        <v>0</v>
      </c>
    </row>
    <row r="70" spans="1:13" ht="15.95" customHeight="1">
      <c r="A70" s="167">
        <f t="shared" si="0"/>
        <v>60</v>
      </c>
      <c r="B70" s="143"/>
      <c r="C70" s="130"/>
      <c r="D70" s="130"/>
      <c r="E70" s="131"/>
      <c r="F70" s="132"/>
      <c r="G70" s="131"/>
      <c r="H70" s="133"/>
      <c r="I70" s="132"/>
      <c r="J70" s="134"/>
      <c r="K70" s="135"/>
      <c r="L70" s="95"/>
      <c r="M70" s="172">
        <f t="shared" si="1"/>
        <v>0</v>
      </c>
    </row>
    <row r="71" spans="1:13" ht="15.95" customHeight="1">
      <c r="A71" s="167">
        <f t="shared" si="0"/>
        <v>61</v>
      </c>
      <c r="B71" s="143"/>
      <c r="C71" s="130"/>
      <c r="D71" s="130"/>
      <c r="E71" s="131"/>
      <c r="F71" s="132"/>
      <c r="G71" s="131"/>
      <c r="H71" s="133"/>
      <c r="I71" s="132"/>
      <c r="J71" s="134"/>
      <c r="K71" s="135"/>
      <c r="L71" s="95"/>
      <c r="M71" s="172">
        <f t="shared" si="1"/>
        <v>0</v>
      </c>
    </row>
    <row r="72" spans="1:13" ht="15.95" customHeight="1">
      <c r="A72" s="167">
        <f t="shared" si="0"/>
        <v>62</v>
      </c>
      <c r="B72" s="143"/>
      <c r="C72" s="130"/>
      <c r="D72" s="130"/>
      <c r="E72" s="131"/>
      <c r="F72" s="132"/>
      <c r="G72" s="131"/>
      <c r="H72" s="133"/>
      <c r="I72" s="132"/>
      <c r="J72" s="134"/>
      <c r="K72" s="135"/>
      <c r="L72" s="95"/>
      <c r="M72" s="172">
        <f t="shared" si="1"/>
        <v>0</v>
      </c>
    </row>
    <row r="73" spans="1:13" ht="15.95" customHeight="1">
      <c r="A73" s="167">
        <f t="shared" si="0"/>
        <v>63</v>
      </c>
      <c r="B73" s="143"/>
      <c r="C73" s="130"/>
      <c r="D73" s="130"/>
      <c r="E73" s="131"/>
      <c r="F73" s="132"/>
      <c r="G73" s="131"/>
      <c r="H73" s="133"/>
      <c r="I73" s="132"/>
      <c r="J73" s="134"/>
      <c r="K73" s="135"/>
      <c r="L73" s="95"/>
      <c r="M73" s="172">
        <f t="shared" si="1"/>
        <v>0</v>
      </c>
    </row>
    <row r="74" spans="1:13" ht="15.95" customHeight="1">
      <c r="A74" s="167">
        <f t="shared" si="0"/>
        <v>64</v>
      </c>
      <c r="B74" s="143"/>
      <c r="C74" s="130"/>
      <c r="D74" s="130"/>
      <c r="E74" s="131"/>
      <c r="F74" s="132"/>
      <c r="G74" s="131"/>
      <c r="H74" s="133"/>
      <c r="I74" s="132"/>
      <c r="J74" s="134"/>
      <c r="K74" s="135"/>
      <c r="L74" s="95"/>
      <c r="M74" s="172">
        <f t="shared" si="1"/>
        <v>0</v>
      </c>
    </row>
    <row r="75" spans="1:13" ht="15.95" customHeight="1">
      <c r="A75" s="167">
        <f t="shared" si="0"/>
        <v>65</v>
      </c>
      <c r="B75" s="143"/>
      <c r="C75" s="130"/>
      <c r="D75" s="130"/>
      <c r="E75" s="131"/>
      <c r="F75" s="132"/>
      <c r="G75" s="131"/>
      <c r="H75" s="133"/>
      <c r="I75" s="132"/>
      <c r="J75" s="134"/>
      <c r="K75" s="135"/>
      <c r="L75" s="95"/>
      <c r="M75" s="172">
        <f t="shared" si="1"/>
        <v>0</v>
      </c>
    </row>
    <row r="76" spans="1:13" ht="15.95" customHeight="1">
      <c r="A76" s="167">
        <f t="shared" si="0"/>
        <v>66</v>
      </c>
      <c r="B76" s="143"/>
      <c r="C76" s="130"/>
      <c r="D76" s="130"/>
      <c r="E76" s="131"/>
      <c r="F76" s="132"/>
      <c r="G76" s="131"/>
      <c r="H76" s="133"/>
      <c r="I76" s="132"/>
      <c r="J76" s="134"/>
      <c r="K76" s="135"/>
      <c r="L76" s="95"/>
      <c r="M76" s="172">
        <f t="shared" ref="M76:M139" si="2">ROUND(ROUND(K76,1)*ROUND(L76,2),0)</f>
        <v>0</v>
      </c>
    </row>
    <row r="77" spans="1:13" ht="15.95" customHeight="1">
      <c r="A77" s="167">
        <f t="shared" si="0"/>
        <v>67</v>
      </c>
      <c r="B77" s="143"/>
      <c r="C77" s="130"/>
      <c r="D77" s="130"/>
      <c r="E77" s="131"/>
      <c r="F77" s="132"/>
      <c r="G77" s="131"/>
      <c r="H77" s="133"/>
      <c r="I77" s="132"/>
      <c r="J77" s="134"/>
      <c r="K77" s="135"/>
      <c r="L77" s="95"/>
      <c r="M77" s="172">
        <f t="shared" si="2"/>
        <v>0</v>
      </c>
    </row>
    <row r="78" spans="1:13" ht="15.95" customHeight="1">
      <c r="A78" s="167">
        <f t="shared" si="0"/>
        <v>68</v>
      </c>
      <c r="B78" s="143"/>
      <c r="C78" s="130"/>
      <c r="D78" s="130"/>
      <c r="E78" s="131"/>
      <c r="F78" s="132"/>
      <c r="G78" s="131"/>
      <c r="H78" s="133"/>
      <c r="I78" s="132"/>
      <c r="J78" s="134"/>
      <c r="K78" s="135"/>
      <c r="L78" s="95"/>
      <c r="M78" s="172">
        <f t="shared" si="2"/>
        <v>0</v>
      </c>
    </row>
    <row r="79" spans="1:13" ht="15.95" customHeight="1">
      <c r="A79" s="167">
        <f t="shared" si="0"/>
        <v>69</v>
      </c>
      <c r="B79" s="143"/>
      <c r="C79" s="130"/>
      <c r="D79" s="130"/>
      <c r="E79" s="131"/>
      <c r="F79" s="132"/>
      <c r="G79" s="131"/>
      <c r="H79" s="133"/>
      <c r="I79" s="132"/>
      <c r="J79" s="134"/>
      <c r="K79" s="135"/>
      <c r="L79" s="95"/>
      <c r="M79" s="172">
        <f t="shared" si="2"/>
        <v>0</v>
      </c>
    </row>
    <row r="80" spans="1:13" ht="15.95" customHeight="1">
      <c r="A80" s="167">
        <f t="shared" si="0"/>
        <v>70</v>
      </c>
      <c r="B80" s="143"/>
      <c r="C80" s="130"/>
      <c r="D80" s="130"/>
      <c r="E80" s="131"/>
      <c r="F80" s="132"/>
      <c r="G80" s="131"/>
      <c r="H80" s="133"/>
      <c r="I80" s="132"/>
      <c r="J80" s="134"/>
      <c r="K80" s="135"/>
      <c r="L80" s="95"/>
      <c r="M80" s="172">
        <f t="shared" si="2"/>
        <v>0</v>
      </c>
    </row>
    <row r="81" spans="1:13" ht="15.95" customHeight="1">
      <c r="A81" s="167">
        <f t="shared" si="0"/>
        <v>71</v>
      </c>
      <c r="B81" s="143"/>
      <c r="C81" s="130"/>
      <c r="D81" s="130"/>
      <c r="E81" s="131"/>
      <c r="F81" s="132"/>
      <c r="G81" s="131"/>
      <c r="H81" s="133"/>
      <c r="I81" s="132"/>
      <c r="J81" s="134"/>
      <c r="K81" s="135"/>
      <c r="L81" s="95"/>
      <c r="M81" s="172">
        <f t="shared" si="2"/>
        <v>0</v>
      </c>
    </row>
    <row r="82" spans="1:13" ht="15.95" customHeight="1">
      <c r="A82" s="167">
        <f t="shared" si="0"/>
        <v>72</v>
      </c>
      <c r="B82" s="143"/>
      <c r="C82" s="130"/>
      <c r="D82" s="130"/>
      <c r="E82" s="131"/>
      <c r="F82" s="132"/>
      <c r="G82" s="131"/>
      <c r="H82" s="133"/>
      <c r="I82" s="132"/>
      <c r="J82" s="134"/>
      <c r="K82" s="135"/>
      <c r="L82" s="95"/>
      <c r="M82" s="172">
        <f t="shared" si="2"/>
        <v>0</v>
      </c>
    </row>
    <row r="83" spans="1:13" ht="15.95" customHeight="1">
      <c r="A83" s="167">
        <f t="shared" si="0"/>
        <v>73</v>
      </c>
      <c r="B83" s="143"/>
      <c r="C83" s="130"/>
      <c r="D83" s="130"/>
      <c r="E83" s="131"/>
      <c r="F83" s="132"/>
      <c r="G83" s="131"/>
      <c r="H83" s="133"/>
      <c r="I83" s="132"/>
      <c r="J83" s="134"/>
      <c r="K83" s="135"/>
      <c r="L83" s="95"/>
      <c r="M83" s="172">
        <f t="shared" si="2"/>
        <v>0</v>
      </c>
    </row>
    <row r="84" spans="1:13" ht="15.95" customHeight="1">
      <c r="A84" s="167">
        <f t="shared" si="0"/>
        <v>74</v>
      </c>
      <c r="B84" s="143"/>
      <c r="C84" s="130"/>
      <c r="D84" s="130"/>
      <c r="E84" s="131"/>
      <c r="F84" s="132"/>
      <c r="G84" s="131"/>
      <c r="H84" s="133"/>
      <c r="I84" s="132"/>
      <c r="J84" s="134"/>
      <c r="K84" s="135"/>
      <c r="L84" s="95"/>
      <c r="M84" s="172">
        <f t="shared" si="2"/>
        <v>0</v>
      </c>
    </row>
    <row r="85" spans="1:13" ht="15.95" customHeight="1">
      <c r="A85" s="167">
        <f t="shared" si="0"/>
        <v>75</v>
      </c>
      <c r="B85" s="143"/>
      <c r="C85" s="130"/>
      <c r="D85" s="130"/>
      <c r="E85" s="131"/>
      <c r="F85" s="132"/>
      <c r="G85" s="131"/>
      <c r="H85" s="133"/>
      <c r="I85" s="132"/>
      <c r="J85" s="134"/>
      <c r="K85" s="135"/>
      <c r="L85" s="95"/>
      <c r="M85" s="172">
        <f t="shared" si="2"/>
        <v>0</v>
      </c>
    </row>
    <row r="86" spans="1:13" ht="15.95" customHeight="1">
      <c r="A86" s="167">
        <f t="shared" si="0"/>
        <v>76</v>
      </c>
      <c r="B86" s="143"/>
      <c r="C86" s="130"/>
      <c r="D86" s="130"/>
      <c r="E86" s="131"/>
      <c r="F86" s="132"/>
      <c r="G86" s="131"/>
      <c r="H86" s="133"/>
      <c r="I86" s="132"/>
      <c r="J86" s="134"/>
      <c r="K86" s="135"/>
      <c r="L86" s="95"/>
      <c r="M86" s="172">
        <f t="shared" si="2"/>
        <v>0</v>
      </c>
    </row>
    <row r="87" spans="1:13" ht="15.95" customHeight="1">
      <c r="A87" s="167">
        <f t="shared" si="0"/>
        <v>77</v>
      </c>
      <c r="B87" s="143"/>
      <c r="C87" s="130"/>
      <c r="D87" s="130"/>
      <c r="E87" s="131"/>
      <c r="F87" s="132"/>
      <c r="G87" s="131"/>
      <c r="H87" s="133"/>
      <c r="I87" s="132"/>
      <c r="J87" s="134"/>
      <c r="K87" s="135"/>
      <c r="L87" s="95"/>
      <c r="M87" s="172">
        <f t="shared" si="2"/>
        <v>0</v>
      </c>
    </row>
    <row r="88" spans="1:13" ht="15.95" customHeight="1">
      <c r="A88" s="167">
        <f t="shared" si="0"/>
        <v>78</v>
      </c>
      <c r="B88" s="143"/>
      <c r="C88" s="130"/>
      <c r="D88" s="130"/>
      <c r="E88" s="131"/>
      <c r="F88" s="132"/>
      <c r="G88" s="131"/>
      <c r="H88" s="133"/>
      <c r="I88" s="132"/>
      <c r="J88" s="134"/>
      <c r="K88" s="135"/>
      <c r="L88" s="95"/>
      <c r="M88" s="172">
        <f t="shared" si="2"/>
        <v>0</v>
      </c>
    </row>
    <row r="89" spans="1:13" ht="15.95" customHeight="1">
      <c r="A89" s="167">
        <f t="shared" si="0"/>
        <v>79</v>
      </c>
      <c r="B89" s="143"/>
      <c r="C89" s="130"/>
      <c r="D89" s="130"/>
      <c r="E89" s="131"/>
      <c r="F89" s="132"/>
      <c r="G89" s="131"/>
      <c r="H89" s="133"/>
      <c r="I89" s="132"/>
      <c r="J89" s="134"/>
      <c r="K89" s="135"/>
      <c r="L89" s="95"/>
      <c r="M89" s="172">
        <f t="shared" si="2"/>
        <v>0</v>
      </c>
    </row>
    <row r="90" spans="1:13" ht="15.95" customHeight="1">
      <c r="A90" s="167">
        <f t="shared" si="0"/>
        <v>80</v>
      </c>
      <c r="B90" s="143"/>
      <c r="C90" s="130"/>
      <c r="D90" s="130"/>
      <c r="E90" s="131"/>
      <c r="F90" s="132"/>
      <c r="G90" s="131"/>
      <c r="H90" s="133"/>
      <c r="I90" s="132"/>
      <c r="J90" s="134"/>
      <c r="K90" s="135"/>
      <c r="L90" s="95"/>
      <c r="M90" s="172">
        <f t="shared" si="2"/>
        <v>0</v>
      </c>
    </row>
    <row r="91" spans="1:13" ht="15.95" customHeight="1">
      <c r="A91" s="167">
        <f t="shared" si="0"/>
        <v>81</v>
      </c>
      <c r="B91" s="143"/>
      <c r="C91" s="130"/>
      <c r="D91" s="130"/>
      <c r="E91" s="131"/>
      <c r="F91" s="132"/>
      <c r="G91" s="131"/>
      <c r="H91" s="133"/>
      <c r="I91" s="132"/>
      <c r="J91" s="134"/>
      <c r="K91" s="135"/>
      <c r="L91" s="95"/>
      <c r="M91" s="172">
        <f t="shared" si="2"/>
        <v>0</v>
      </c>
    </row>
    <row r="92" spans="1:13" ht="15.95" customHeight="1">
      <c r="A92" s="167">
        <f t="shared" si="0"/>
        <v>82</v>
      </c>
      <c r="B92" s="143"/>
      <c r="C92" s="130"/>
      <c r="D92" s="130"/>
      <c r="E92" s="131"/>
      <c r="F92" s="132"/>
      <c r="G92" s="131"/>
      <c r="H92" s="133"/>
      <c r="I92" s="132"/>
      <c r="J92" s="134"/>
      <c r="K92" s="135"/>
      <c r="L92" s="95"/>
      <c r="M92" s="172">
        <f t="shared" si="2"/>
        <v>0</v>
      </c>
    </row>
    <row r="93" spans="1:13" ht="15.95" customHeight="1">
      <c r="A93" s="167">
        <f t="shared" si="0"/>
        <v>83</v>
      </c>
      <c r="B93" s="143"/>
      <c r="C93" s="130"/>
      <c r="D93" s="130"/>
      <c r="E93" s="131"/>
      <c r="F93" s="132"/>
      <c r="G93" s="131"/>
      <c r="H93" s="133"/>
      <c r="I93" s="132"/>
      <c r="J93" s="134"/>
      <c r="K93" s="135"/>
      <c r="L93" s="95"/>
      <c r="M93" s="172">
        <f t="shared" si="2"/>
        <v>0</v>
      </c>
    </row>
    <row r="94" spans="1:13" ht="15.95" customHeight="1">
      <c r="A94" s="167">
        <f t="shared" si="0"/>
        <v>84</v>
      </c>
      <c r="B94" s="143"/>
      <c r="C94" s="130"/>
      <c r="D94" s="130"/>
      <c r="E94" s="131"/>
      <c r="F94" s="132"/>
      <c r="G94" s="131"/>
      <c r="H94" s="133"/>
      <c r="I94" s="132"/>
      <c r="J94" s="134"/>
      <c r="K94" s="135"/>
      <c r="L94" s="95"/>
      <c r="M94" s="172">
        <f t="shared" si="2"/>
        <v>0</v>
      </c>
    </row>
    <row r="95" spans="1:13" ht="15.95" customHeight="1">
      <c r="A95" s="167">
        <f t="shared" si="0"/>
        <v>85</v>
      </c>
      <c r="B95" s="143"/>
      <c r="C95" s="130"/>
      <c r="D95" s="130"/>
      <c r="E95" s="131"/>
      <c r="F95" s="132"/>
      <c r="G95" s="131"/>
      <c r="H95" s="133"/>
      <c r="I95" s="132"/>
      <c r="J95" s="134"/>
      <c r="K95" s="135"/>
      <c r="L95" s="95"/>
      <c r="M95" s="172">
        <f t="shared" si="2"/>
        <v>0</v>
      </c>
    </row>
    <row r="96" spans="1:13" ht="15.95" customHeight="1">
      <c r="A96" s="167">
        <f t="shared" si="0"/>
        <v>86</v>
      </c>
      <c r="B96" s="143"/>
      <c r="C96" s="130"/>
      <c r="D96" s="130"/>
      <c r="E96" s="131"/>
      <c r="F96" s="132"/>
      <c r="G96" s="131"/>
      <c r="H96" s="133"/>
      <c r="I96" s="132"/>
      <c r="J96" s="134"/>
      <c r="K96" s="135"/>
      <c r="L96" s="95"/>
      <c r="M96" s="172">
        <f t="shared" si="2"/>
        <v>0</v>
      </c>
    </row>
    <row r="97" spans="1:13" ht="15.95" customHeight="1">
      <c r="A97" s="167">
        <f t="shared" si="0"/>
        <v>87</v>
      </c>
      <c r="B97" s="143"/>
      <c r="C97" s="130"/>
      <c r="D97" s="130"/>
      <c r="E97" s="131"/>
      <c r="F97" s="132"/>
      <c r="G97" s="131"/>
      <c r="H97" s="133"/>
      <c r="I97" s="132"/>
      <c r="J97" s="134"/>
      <c r="K97" s="135"/>
      <c r="L97" s="95"/>
      <c r="M97" s="172">
        <f t="shared" si="2"/>
        <v>0</v>
      </c>
    </row>
    <row r="98" spans="1:13" ht="15.95" customHeight="1">
      <c r="A98" s="167">
        <f t="shared" si="0"/>
        <v>88</v>
      </c>
      <c r="B98" s="143"/>
      <c r="C98" s="130"/>
      <c r="D98" s="130"/>
      <c r="E98" s="131"/>
      <c r="F98" s="132"/>
      <c r="G98" s="131"/>
      <c r="H98" s="133"/>
      <c r="I98" s="132"/>
      <c r="J98" s="134"/>
      <c r="K98" s="135"/>
      <c r="L98" s="95"/>
      <c r="M98" s="172">
        <f t="shared" si="2"/>
        <v>0</v>
      </c>
    </row>
    <row r="99" spans="1:13" ht="15.95" customHeight="1">
      <c r="A99" s="167">
        <f t="shared" si="0"/>
        <v>89</v>
      </c>
      <c r="B99" s="143"/>
      <c r="C99" s="130"/>
      <c r="D99" s="130"/>
      <c r="E99" s="131"/>
      <c r="F99" s="132"/>
      <c r="G99" s="131"/>
      <c r="H99" s="133"/>
      <c r="I99" s="132"/>
      <c r="J99" s="134"/>
      <c r="K99" s="135"/>
      <c r="L99" s="95"/>
      <c r="M99" s="172">
        <f t="shared" si="2"/>
        <v>0</v>
      </c>
    </row>
    <row r="100" spans="1:13" ht="15.95" customHeight="1">
      <c r="A100" s="167">
        <f t="shared" si="0"/>
        <v>90</v>
      </c>
      <c r="B100" s="143"/>
      <c r="C100" s="130"/>
      <c r="D100" s="130"/>
      <c r="E100" s="131"/>
      <c r="F100" s="132"/>
      <c r="G100" s="131"/>
      <c r="H100" s="133"/>
      <c r="I100" s="132"/>
      <c r="J100" s="134"/>
      <c r="K100" s="135"/>
      <c r="L100" s="95"/>
      <c r="M100" s="172">
        <f t="shared" si="2"/>
        <v>0</v>
      </c>
    </row>
    <row r="101" spans="1:13" ht="15.95" customHeight="1">
      <c r="A101" s="167">
        <f t="shared" si="0"/>
        <v>91</v>
      </c>
      <c r="B101" s="143"/>
      <c r="C101" s="130"/>
      <c r="D101" s="130"/>
      <c r="E101" s="131"/>
      <c r="F101" s="132"/>
      <c r="G101" s="131"/>
      <c r="H101" s="133"/>
      <c r="I101" s="132"/>
      <c r="J101" s="134"/>
      <c r="K101" s="135"/>
      <c r="L101" s="95"/>
      <c r="M101" s="172">
        <f t="shared" si="2"/>
        <v>0</v>
      </c>
    </row>
    <row r="102" spans="1:13" ht="15.95" customHeight="1">
      <c r="A102" s="167">
        <f t="shared" si="0"/>
        <v>92</v>
      </c>
      <c r="B102" s="143"/>
      <c r="C102" s="130"/>
      <c r="D102" s="130"/>
      <c r="E102" s="131"/>
      <c r="F102" s="132"/>
      <c r="G102" s="131"/>
      <c r="H102" s="133"/>
      <c r="I102" s="132"/>
      <c r="J102" s="134"/>
      <c r="K102" s="135"/>
      <c r="L102" s="95"/>
      <c r="M102" s="172">
        <f t="shared" si="2"/>
        <v>0</v>
      </c>
    </row>
    <row r="103" spans="1:13" ht="15.95" customHeight="1">
      <c r="A103" s="167">
        <f t="shared" si="0"/>
        <v>93</v>
      </c>
      <c r="B103" s="143"/>
      <c r="C103" s="130"/>
      <c r="D103" s="130"/>
      <c r="E103" s="131"/>
      <c r="F103" s="132"/>
      <c r="G103" s="131"/>
      <c r="H103" s="133"/>
      <c r="I103" s="132"/>
      <c r="J103" s="134"/>
      <c r="K103" s="135"/>
      <c r="L103" s="95"/>
      <c r="M103" s="172">
        <f t="shared" si="2"/>
        <v>0</v>
      </c>
    </row>
    <row r="104" spans="1:13" ht="15.95" customHeight="1">
      <c r="A104" s="167">
        <f t="shared" si="0"/>
        <v>94</v>
      </c>
      <c r="B104" s="143"/>
      <c r="C104" s="130"/>
      <c r="D104" s="130"/>
      <c r="E104" s="131"/>
      <c r="F104" s="132"/>
      <c r="G104" s="131"/>
      <c r="H104" s="133"/>
      <c r="I104" s="132"/>
      <c r="J104" s="134"/>
      <c r="K104" s="135"/>
      <c r="L104" s="95"/>
      <c r="M104" s="172">
        <f t="shared" si="2"/>
        <v>0</v>
      </c>
    </row>
    <row r="105" spans="1:13" ht="15.95" customHeight="1">
      <c r="A105" s="167">
        <f t="shared" si="0"/>
        <v>95</v>
      </c>
      <c r="B105" s="143"/>
      <c r="C105" s="130"/>
      <c r="D105" s="130"/>
      <c r="E105" s="131"/>
      <c r="F105" s="132"/>
      <c r="G105" s="131"/>
      <c r="H105" s="133"/>
      <c r="I105" s="132"/>
      <c r="J105" s="134"/>
      <c r="K105" s="135"/>
      <c r="L105" s="95"/>
      <c r="M105" s="172">
        <f t="shared" si="2"/>
        <v>0</v>
      </c>
    </row>
    <row r="106" spans="1:13" ht="15.95" customHeight="1">
      <c r="A106" s="167">
        <f t="shared" si="0"/>
        <v>96</v>
      </c>
      <c r="B106" s="143"/>
      <c r="C106" s="130"/>
      <c r="D106" s="130"/>
      <c r="E106" s="131"/>
      <c r="F106" s="132"/>
      <c r="G106" s="131"/>
      <c r="H106" s="133"/>
      <c r="I106" s="132"/>
      <c r="J106" s="134"/>
      <c r="K106" s="135"/>
      <c r="L106" s="95"/>
      <c r="M106" s="172">
        <f t="shared" si="2"/>
        <v>0</v>
      </c>
    </row>
    <row r="107" spans="1:13" ht="15.95" customHeight="1">
      <c r="A107" s="167">
        <f t="shared" si="0"/>
        <v>97</v>
      </c>
      <c r="B107" s="143"/>
      <c r="C107" s="130"/>
      <c r="D107" s="130"/>
      <c r="E107" s="131"/>
      <c r="F107" s="132"/>
      <c r="G107" s="131"/>
      <c r="H107" s="133"/>
      <c r="I107" s="132"/>
      <c r="J107" s="134"/>
      <c r="K107" s="135"/>
      <c r="L107" s="95"/>
      <c r="M107" s="172">
        <f t="shared" si="2"/>
        <v>0</v>
      </c>
    </row>
    <row r="108" spans="1:13" ht="15.95" customHeight="1">
      <c r="A108" s="167">
        <f t="shared" si="0"/>
        <v>98</v>
      </c>
      <c r="B108" s="143"/>
      <c r="C108" s="130"/>
      <c r="D108" s="130"/>
      <c r="E108" s="131"/>
      <c r="F108" s="132"/>
      <c r="G108" s="131"/>
      <c r="H108" s="133"/>
      <c r="I108" s="132"/>
      <c r="J108" s="134"/>
      <c r="K108" s="135"/>
      <c r="L108" s="95"/>
      <c r="M108" s="172">
        <f t="shared" si="2"/>
        <v>0</v>
      </c>
    </row>
    <row r="109" spans="1:13" ht="15.95" customHeight="1">
      <c r="A109" s="167">
        <f t="shared" si="0"/>
        <v>99</v>
      </c>
      <c r="B109" s="143"/>
      <c r="C109" s="130"/>
      <c r="D109" s="130"/>
      <c r="E109" s="131"/>
      <c r="F109" s="132"/>
      <c r="G109" s="131"/>
      <c r="H109" s="133"/>
      <c r="I109" s="132"/>
      <c r="J109" s="134"/>
      <c r="K109" s="135"/>
      <c r="L109" s="95"/>
      <c r="M109" s="172">
        <f t="shared" si="2"/>
        <v>0</v>
      </c>
    </row>
    <row r="110" spans="1:13" ht="15.95" customHeight="1">
      <c r="A110" s="167">
        <f t="shared" si="0"/>
        <v>100</v>
      </c>
      <c r="B110" s="143"/>
      <c r="C110" s="130"/>
      <c r="D110" s="130"/>
      <c r="E110" s="131"/>
      <c r="F110" s="132"/>
      <c r="G110" s="131"/>
      <c r="H110" s="133"/>
      <c r="I110" s="132"/>
      <c r="J110" s="134"/>
      <c r="K110" s="135"/>
      <c r="L110" s="95"/>
      <c r="M110" s="172">
        <f t="shared" si="2"/>
        <v>0</v>
      </c>
    </row>
    <row r="111" spans="1:13" ht="15.95" customHeight="1">
      <c r="A111" s="167">
        <f t="shared" si="0"/>
        <v>101</v>
      </c>
      <c r="B111" s="143"/>
      <c r="C111" s="130"/>
      <c r="D111" s="130"/>
      <c r="E111" s="131"/>
      <c r="F111" s="132"/>
      <c r="G111" s="131"/>
      <c r="H111" s="133"/>
      <c r="I111" s="132"/>
      <c r="J111" s="134"/>
      <c r="K111" s="135"/>
      <c r="L111" s="95"/>
      <c r="M111" s="172">
        <f t="shared" si="2"/>
        <v>0</v>
      </c>
    </row>
    <row r="112" spans="1:13" ht="15.95" customHeight="1">
      <c r="A112" s="167">
        <f t="shared" si="0"/>
        <v>102</v>
      </c>
      <c r="B112" s="143"/>
      <c r="C112" s="130"/>
      <c r="D112" s="130"/>
      <c r="E112" s="131"/>
      <c r="F112" s="132"/>
      <c r="G112" s="131"/>
      <c r="H112" s="133"/>
      <c r="I112" s="132"/>
      <c r="J112" s="134"/>
      <c r="K112" s="135"/>
      <c r="L112" s="95"/>
      <c r="M112" s="172">
        <f t="shared" si="2"/>
        <v>0</v>
      </c>
    </row>
    <row r="113" spans="1:13" ht="15.95" customHeight="1">
      <c r="A113" s="167">
        <f t="shared" si="0"/>
        <v>103</v>
      </c>
      <c r="B113" s="143"/>
      <c r="C113" s="130"/>
      <c r="D113" s="130"/>
      <c r="E113" s="131"/>
      <c r="F113" s="132"/>
      <c r="G113" s="131"/>
      <c r="H113" s="133"/>
      <c r="I113" s="132"/>
      <c r="J113" s="134"/>
      <c r="K113" s="135"/>
      <c r="L113" s="95"/>
      <c r="M113" s="172">
        <f t="shared" si="2"/>
        <v>0</v>
      </c>
    </row>
    <row r="114" spans="1:13" ht="15.95" customHeight="1">
      <c r="A114" s="167">
        <f t="shared" si="0"/>
        <v>104</v>
      </c>
      <c r="B114" s="143"/>
      <c r="C114" s="130"/>
      <c r="D114" s="130"/>
      <c r="E114" s="131"/>
      <c r="F114" s="132"/>
      <c r="G114" s="131"/>
      <c r="H114" s="133"/>
      <c r="I114" s="132"/>
      <c r="J114" s="134"/>
      <c r="K114" s="135"/>
      <c r="L114" s="95"/>
      <c r="M114" s="172">
        <f t="shared" si="2"/>
        <v>0</v>
      </c>
    </row>
    <row r="115" spans="1:13" ht="15.95" customHeight="1">
      <c r="A115" s="167">
        <f t="shared" si="0"/>
        <v>105</v>
      </c>
      <c r="B115" s="143"/>
      <c r="C115" s="130"/>
      <c r="D115" s="130"/>
      <c r="E115" s="131"/>
      <c r="F115" s="132"/>
      <c r="G115" s="131"/>
      <c r="H115" s="133"/>
      <c r="I115" s="132"/>
      <c r="J115" s="134"/>
      <c r="K115" s="135"/>
      <c r="L115" s="95"/>
      <c r="M115" s="172">
        <f t="shared" si="2"/>
        <v>0</v>
      </c>
    </row>
    <row r="116" spans="1:13" ht="15.95" customHeight="1">
      <c r="A116" s="167">
        <f t="shared" si="0"/>
        <v>106</v>
      </c>
      <c r="B116" s="143"/>
      <c r="C116" s="130"/>
      <c r="D116" s="130"/>
      <c r="E116" s="131"/>
      <c r="F116" s="132"/>
      <c r="G116" s="131"/>
      <c r="H116" s="133"/>
      <c r="I116" s="132"/>
      <c r="J116" s="134"/>
      <c r="K116" s="135"/>
      <c r="L116" s="95"/>
      <c r="M116" s="172">
        <f t="shared" si="2"/>
        <v>0</v>
      </c>
    </row>
    <row r="117" spans="1:13" ht="15.95" customHeight="1">
      <c r="A117" s="167">
        <f t="shared" si="0"/>
        <v>107</v>
      </c>
      <c r="B117" s="143"/>
      <c r="C117" s="130"/>
      <c r="D117" s="130"/>
      <c r="E117" s="131"/>
      <c r="F117" s="132"/>
      <c r="G117" s="131"/>
      <c r="H117" s="133"/>
      <c r="I117" s="132"/>
      <c r="J117" s="134"/>
      <c r="K117" s="135"/>
      <c r="L117" s="95"/>
      <c r="M117" s="172">
        <f t="shared" si="2"/>
        <v>0</v>
      </c>
    </row>
    <row r="118" spans="1:13" ht="15.95" customHeight="1">
      <c r="A118" s="167">
        <f t="shared" si="0"/>
        <v>108</v>
      </c>
      <c r="B118" s="143"/>
      <c r="C118" s="130"/>
      <c r="D118" s="130"/>
      <c r="E118" s="131"/>
      <c r="F118" s="132"/>
      <c r="G118" s="131"/>
      <c r="H118" s="133"/>
      <c r="I118" s="132"/>
      <c r="J118" s="134"/>
      <c r="K118" s="135"/>
      <c r="L118" s="95"/>
      <c r="M118" s="172">
        <f t="shared" si="2"/>
        <v>0</v>
      </c>
    </row>
    <row r="119" spans="1:13" ht="15.95" customHeight="1">
      <c r="A119" s="167">
        <f t="shared" si="0"/>
        <v>109</v>
      </c>
      <c r="B119" s="143"/>
      <c r="C119" s="130"/>
      <c r="D119" s="130"/>
      <c r="E119" s="131"/>
      <c r="F119" s="132"/>
      <c r="G119" s="131"/>
      <c r="H119" s="133"/>
      <c r="I119" s="132"/>
      <c r="J119" s="134"/>
      <c r="K119" s="135"/>
      <c r="L119" s="95"/>
      <c r="M119" s="172">
        <f t="shared" si="2"/>
        <v>0</v>
      </c>
    </row>
    <row r="120" spans="1:13" ht="15.95" customHeight="1">
      <c r="A120" s="167">
        <f t="shared" si="0"/>
        <v>110</v>
      </c>
      <c r="B120" s="143"/>
      <c r="C120" s="130"/>
      <c r="D120" s="130"/>
      <c r="E120" s="131"/>
      <c r="F120" s="132"/>
      <c r="G120" s="131"/>
      <c r="H120" s="133"/>
      <c r="I120" s="132"/>
      <c r="J120" s="134"/>
      <c r="K120" s="135"/>
      <c r="L120" s="95"/>
      <c r="M120" s="172">
        <f t="shared" si="2"/>
        <v>0</v>
      </c>
    </row>
    <row r="121" spans="1:13" ht="15.95" customHeight="1">
      <c r="A121" s="167">
        <f t="shared" si="0"/>
        <v>111</v>
      </c>
      <c r="B121" s="143"/>
      <c r="C121" s="130"/>
      <c r="D121" s="130"/>
      <c r="E121" s="131"/>
      <c r="F121" s="132"/>
      <c r="G121" s="131"/>
      <c r="H121" s="133"/>
      <c r="I121" s="132"/>
      <c r="J121" s="134"/>
      <c r="K121" s="135"/>
      <c r="L121" s="95"/>
      <c r="M121" s="172">
        <f t="shared" si="2"/>
        <v>0</v>
      </c>
    </row>
    <row r="122" spans="1:13" ht="15.95" customHeight="1">
      <c r="A122" s="167">
        <f t="shared" si="0"/>
        <v>112</v>
      </c>
      <c r="B122" s="143"/>
      <c r="C122" s="130"/>
      <c r="D122" s="130"/>
      <c r="E122" s="131"/>
      <c r="F122" s="132"/>
      <c r="G122" s="131"/>
      <c r="H122" s="133"/>
      <c r="I122" s="132"/>
      <c r="J122" s="134"/>
      <c r="K122" s="135"/>
      <c r="L122" s="95"/>
      <c r="M122" s="172">
        <f t="shared" si="2"/>
        <v>0</v>
      </c>
    </row>
    <row r="123" spans="1:13" ht="15.95" customHeight="1">
      <c r="A123" s="167">
        <f t="shared" si="0"/>
        <v>113</v>
      </c>
      <c r="B123" s="143"/>
      <c r="C123" s="130"/>
      <c r="D123" s="130"/>
      <c r="E123" s="131"/>
      <c r="F123" s="132"/>
      <c r="G123" s="131"/>
      <c r="H123" s="133"/>
      <c r="I123" s="132"/>
      <c r="J123" s="134"/>
      <c r="K123" s="135"/>
      <c r="L123" s="95"/>
      <c r="M123" s="172">
        <f t="shared" si="2"/>
        <v>0</v>
      </c>
    </row>
    <row r="124" spans="1:13" ht="15.95" customHeight="1">
      <c r="A124" s="167">
        <f t="shared" si="0"/>
        <v>114</v>
      </c>
      <c r="B124" s="143"/>
      <c r="C124" s="130"/>
      <c r="D124" s="130"/>
      <c r="E124" s="131"/>
      <c r="F124" s="132"/>
      <c r="G124" s="131"/>
      <c r="H124" s="133"/>
      <c r="I124" s="132"/>
      <c r="J124" s="134"/>
      <c r="K124" s="135"/>
      <c r="L124" s="95"/>
      <c r="M124" s="172">
        <f t="shared" si="2"/>
        <v>0</v>
      </c>
    </row>
    <row r="125" spans="1:13" ht="15.95" customHeight="1">
      <c r="A125" s="167">
        <f t="shared" si="0"/>
        <v>115</v>
      </c>
      <c r="B125" s="143"/>
      <c r="C125" s="130"/>
      <c r="D125" s="130"/>
      <c r="E125" s="131"/>
      <c r="F125" s="132"/>
      <c r="G125" s="131"/>
      <c r="H125" s="133"/>
      <c r="I125" s="132"/>
      <c r="J125" s="134"/>
      <c r="K125" s="135"/>
      <c r="L125" s="95"/>
      <c r="M125" s="172">
        <f t="shared" si="2"/>
        <v>0</v>
      </c>
    </row>
    <row r="126" spans="1:13" ht="15.95" customHeight="1">
      <c r="A126" s="167">
        <f t="shared" si="0"/>
        <v>116</v>
      </c>
      <c r="B126" s="143"/>
      <c r="C126" s="130"/>
      <c r="D126" s="130"/>
      <c r="E126" s="131"/>
      <c r="F126" s="132"/>
      <c r="G126" s="131"/>
      <c r="H126" s="133"/>
      <c r="I126" s="132"/>
      <c r="J126" s="134"/>
      <c r="K126" s="135"/>
      <c r="L126" s="95"/>
      <c r="M126" s="172">
        <f t="shared" si="2"/>
        <v>0</v>
      </c>
    </row>
    <row r="127" spans="1:13" ht="15.95" customHeight="1">
      <c r="A127" s="167">
        <f t="shared" si="0"/>
        <v>117</v>
      </c>
      <c r="B127" s="143"/>
      <c r="C127" s="130"/>
      <c r="D127" s="130"/>
      <c r="E127" s="131"/>
      <c r="F127" s="132"/>
      <c r="G127" s="131"/>
      <c r="H127" s="133"/>
      <c r="I127" s="132"/>
      <c r="J127" s="134"/>
      <c r="K127" s="135"/>
      <c r="L127" s="95"/>
      <c r="M127" s="172">
        <f t="shared" si="2"/>
        <v>0</v>
      </c>
    </row>
    <row r="128" spans="1:13" ht="15.95" customHeight="1">
      <c r="A128" s="167">
        <f t="shared" si="0"/>
        <v>118</v>
      </c>
      <c r="B128" s="143"/>
      <c r="C128" s="130"/>
      <c r="D128" s="130"/>
      <c r="E128" s="131"/>
      <c r="F128" s="132"/>
      <c r="G128" s="131"/>
      <c r="H128" s="133"/>
      <c r="I128" s="132"/>
      <c r="J128" s="134"/>
      <c r="K128" s="135"/>
      <c r="L128" s="95"/>
      <c r="M128" s="172">
        <f t="shared" si="2"/>
        <v>0</v>
      </c>
    </row>
    <row r="129" spans="1:13" ht="15.95" customHeight="1">
      <c r="A129" s="167">
        <f t="shared" si="0"/>
        <v>119</v>
      </c>
      <c r="B129" s="143"/>
      <c r="C129" s="130"/>
      <c r="D129" s="130"/>
      <c r="E129" s="131"/>
      <c r="F129" s="132"/>
      <c r="G129" s="131"/>
      <c r="H129" s="133"/>
      <c r="I129" s="132"/>
      <c r="J129" s="134"/>
      <c r="K129" s="135"/>
      <c r="L129" s="95"/>
      <c r="M129" s="172">
        <f t="shared" si="2"/>
        <v>0</v>
      </c>
    </row>
    <row r="130" spans="1:13" ht="15.95" customHeight="1">
      <c r="A130" s="167">
        <f t="shared" si="0"/>
        <v>120</v>
      </c>
      <c r="B130" s="143"/>
      <c r="C130" s="130"/>
      <c r="D130" s="130"/>
      <c r="E130" s="131"/>
      <c r="F130" s="132"/>
      <c r="G130" s="131"/>
      <c r="H130" s="133"/>
      <c r="I130" s="132"/>
      <c r="J130" s="134"/>
      <c r="K130" s="135"/>
      <c r="L130" s="95"/>
      <c r="M130" s="172">
        <f t="shared" si="2"/>
        <v>0</v>
      </c>
    </row>
    <row r="131" spans="1:13" ht="15.95" customHeight="1">
      <c r="A131" s="167">
        <f t="shared" si="0"/>
        <v>121</v>
      </c>
      <c r="B131" s="143"/>
      <c r="C131" s="130"/>
      <c r="D131" s="130"/>
      <c r="E131" s="131"/>
      <c r="F131" s="132"/>
      <c r="G131" s="131"/>
      <c r="H131" s="133"/>
      <c r="I131" s="132"/>
      <c r="J131" s="134"/>
      <c r="K131" s="135"/>
      <c r="L131" s="95"/>
      <c r="M131" s="172">
        <f t="shared" si="2"/>
        <v>0</v>
      </c>
    </row>
    <row r="132" spans="1:13" ht="15.95" customHeight="1">
      <c r="A132" s="167">
        <f t="shared" si="0"/>
        <v>122</v>
      </c>
      <c r="B132" s="143"/>
      <c r="C132" s="130"/>
      <c r="D132" s="130"/>
      <c r="E132" s="131"/>
      <c r="F132" s="132"/>
      <c r="G132" s="131"/>
      <c r="H132" s="133"/>
      <c r="I132" s="132"/>
      <c r="J132" s="134"/>
      <c r="K132" s="135"/>
      <c r="L132" s="95"/>
      <c r="M132" s="172">
        <f t="shared" si="2"/>
        <v>0</v>
      </c>
    </row>
    <row r="133" spans="1:13" ht="15.95" customHeight="1">
      <c r="A133" s="167">
        <f t="shared" si="0"/>
        <v>123</v>
      </c>
      <c r="B133" s="143"/>
      <c r="C133" s="130"/>
      <c r="D133" s="130"/>
      <c r="E133" s="131"/>
      <c r="F133" s="132"/>
      <c r="G133" s="131"/>
      <c r="H133" s="133"/>
      <c r="I133" s="132"/>
      <c r="J133" s="134"/>
      <c r="K133" s="135"/>
      <c r="L133" s="95"/>
      <c r="M133" s="172">
        <f t="shared" si="2"/>
        <v>0</v>
      </c>
    </row>
    <row r="134" spans="1:13" ht="15.95" customHeight="1">
      <c r="A134" s="167">
        <f t="shared" si="0"/>
        <v>124</v>
      </c>
      <c r="B134" s="143"/>
      <c r="C134" s="130"/>
      <c r="D134" s="130"/>
      <c r="E134" s="131"/>
      <c r="F134" s="132"/>
      <c r="G134" s="131"/>
      <c r="H134" s="133"/>
      <c r="I134" s="132"/>
      <c r="J134" s="134"/>
      <c r="K134" s="135"/>
      <c r="L134" s="95"/>
      <c r="M134" s="172">
        <f t="shared" si="2"/>
        <v>0</v>
      </c>
    </row>
    <row r="135" spans="1:13" ht="15.95" customHeight="1">
      <c r="A135" s="167">
        <f t="shared" si="0"/>
        <v>125</v>
      </c>
      <c r="B135" s="143"/>
      <c r="C135" s="130"/>
      <c r="D135" s="130"/>
      <c r="E135" s="131"/>
      <c r="F135" s="132"/>
      <c r="G135" s="131"/>
      <c r="H135" s="133"/>
      <c r="I135" s="132"/>
      <c r="J135" s="134"/>
      <c r="K135" s="135"/>
      <c r="L135" s="95"/>
      <c r="M135" s="172">
        <f t="shared" si="2"/>
        <v>0</v>
      </c>
    </row>
    <row r="136" spans="1:13" ht="15.95" customHeight="1">
      <c r="A136" s="167">
        <f t="shared" si="0"/>
        <v>126</v>
      </c>
      <c r="B136" s="143"/>
      <c r="C136" s="130"/>
      <c r="D136" s="130"/>
      <c r="E136" s="131"/>
      <c r="F136" s="132"/>
      <c r="G136" s="131"/>
      <c r="H136" s="133"/>
      <c r="I136" s="132"/>
      <c r="J136" s="134"/>
      <c r="K136" s="135"/>
      <c r="L136" s="95"/>
      <c r="M136" s="172">
        <f t="shared" si="2"/>
        <v>0</v>
      </c>
    </row>
    <row r="137" spans="1:13" ht="15.95" customHeight="1">
      <c r="A137" s="167">
        <f t="shared" si="0"/>
        <v>127</v>
      </c>
      <c r="B137" s="143"/>
      <c r="C137" s="130"/>
      <c r="D137" s="130"/>
      <c r="E137" s="131"/>
      <c r="F137" s="132"/>
      <c r="G137" s="131"/>
      <c r="H137" s="133"/>
      <c r="I137" s="132"/>
      <c r="J137" s="134"/>
      <c r="K137" s="135"/>
      <c r="L137" s="95"/>
      <c r="M137" s="172">
        <f t="shared" si="2"/>
        <v>0</v>
      </c>
    </row>
    <row r="138" spans="1:13" ht="15.95" customHeight="1">
      <c r="A138" s="167">
        <f t="shared" si="0"/>
        <v>128</v>
      </c>
      <c r="B138" s="143"/>
      <c r="C138" s="130"/>
      <c r="D138" s="130"/>
      <c r="E138" s="131"/>
      <c r="F138" s="132"/>
      <c r="G138" s="131"/>
      <c r="H138" s="133"/>
      <c r="I138" s="132"/>
      <c r="J138" s="134"/>
      <c r="K138" s="135"/>
      <c r="L138" s="95"/>
      <c r="M138" s="172">
        <f t="shared" si="2"/>
        <v>0</v>
      </c>
    </row>
    <row r="139" spans="1:13" ht="15.95" customHeight="1">
      <c r="A139" s="167">
        <f t="shared" si="0"/>
        <v>129</v>
      </c>
      <c r="B139" s="143"/>
      <c r="C139" s="130"/>
      <c r="D139" s="130"/>
      <c r="E139" s="131"/>
      <c r="F139" s="132"/>
      <c r="G139" s="131"/>
      <c r="H139" s="133"/>
      <c r="I139" s="132"/>
      <c r="J139" s="134"/>
      <c r="K139" s="135"/>
      <c r="L139" s="95"/>
      <c r="M139" s="172">
        <f t="shared" si="2"/>
        <v>0</v>
      </c>
    </row>
    <row r="140" spans="1:13" ht="15.95" customHeight="1">
      <c r="A140" s="167">
        <f t="shared" si="0"/>
        <v>130</v>
      </c>
      <c r="B140" s="143"/>
      <c r="C140" s="130"/>
      <c r="D140" s="130"/>
      <c r="E140" s="131"/>
      <c r="F140" s="132"/>
      <c r="G140" s="131"/>
      <c r="H140" s="133"/>
      <c r="I140" s="132"/>
      <c r="J140" s="134"/>
      <c r="K140" s="135"/>
      <c r="L140" s="95"/>
      <c r="M140" s="172">
        <f t="shared" ref="M140:M203" si="3">ROUND(ROUND(K140,1)*ROUND(L140,2),0)</f>
        <v>0</v>
      </c>
    </row>
    <row r="141" spans="1:13" ht="15.95" customHeight="1">
      <c r="A141" s="167">
        <f t="shared" si="0"/>
        <v>131</v>
      </c>
      <c r="B141" s="143"/>
      <c r="C141" s="130"/>
      <c r="D141" s="130"/>
      <c r="E141" s="131"/>
      <c r="F141" s="132"/>
      <c r="G141" s="131"/>
      <c r="H141" s="133"/>
      <c r="I141" s="132"/>
      <c r="J141" s="134"/>
      <c r="K141" s="135"/>
      <c r="L141" s="95"/>
      <c r="M141" s="172">
        <f t="shared" si="3"/>
        <v>0</v>
      </c>
    </row>
    <row r="142" spans="1:13" ht="15.95" customHeight="1">
      <c r="A142" s="167">
        <f t="shared" si="0"/>
        <v>132</v>
      </c>
      <c r="B142" s="143"/>
      <c r="C142" s="130"/>
      <c r="D142" s="130"/>
      <c r="E142" s="131"/>
      <c r="F142" s="132"/>
      <c r="G142" s="131"/>
      <c r="H142" s="133"/>
      <c r="I142" s="132"/>
      <c r="J142" s="134"/>
      <c r="K142" s="135"/>
      <c r="L142" s="95"/>
      <c r="M142" s="172">
        <f t="shared" si="3"/>
        <v>0</v>
      </c>
    </row>
    <row r="143" spans="1:13" ht="15.95" customHeight="1">
      <c r="A143" s="167">
        <f t="shared" si="0"/>
        <v>133</v>
      </c>
      <c r="B143" s="143"/>
      <c r="C143" s="130"/>
      <c r="D143" s="130"/>
      <c r="E143" s="131"/>
      <c r="F143" s="132"/>
      <c r="G143" s="131"/>
      <c r="H143" s="133"/>
      <c r="I143" s="132"/>
      <c r="J143" s="134"/>
      <c r="K143" s="135"/>
      <c r="L143" s="95"/>
      <c r="M143" s="172">
        <f t="shared" si="3"/>
        <v>0</v>
      </c>
    </row>
    <row r="144" spans="1:13" ht="15.95" customHeight="1">
      <c r="A144" s="167">
        <f t="shared" si="0"/>
        <v>134</v>
      </c>
      <c r="B144" s="143"/>
      <c r="C144" s="130"/>
      <c r="D144" s="130"/>
      <c r="E144" s="131"/>
      <c r="F144" s="132"/>
      <c r="G144" s="131"/>
      <c r="H144" s="133"/>
      <c r="I144" s="132"/>
      <c r="J144" s="134"/>
      <c r="K144" s="135"/>
      <c r="L144" s="95"/>
      <c r="M144" s="172">
        <f t="shared" si="3"/>
        <v>0</v>
      </c>
    </row>
    <row r="145" spans="1:13" ht="15.95" customHeight="1">
      <c r="A145" s="167">
        <f t="shared" si="0"/>
        <v>135</v>
      </c>
      <c r="B145" s="143"/>
      <c r="C145" s="130"/>
      <c r="D145" s="130"/>
      <c r="E145" s="131"/>
      <c r="F145" s="132"/>
      <c r="G145" s="131"/>
      <c r="H145" s="133"/>
      <c r="I145" s="132"/>
      <c r="J145" s="134"/>
      <c r="K145" s="135"/>
      <c r="L145" s="95"/>
      <c r="M145" s="172">
        <f t="shared" si="3"/>
        <v>0</v>
      </c>
    </row>
    <row r="146" spans="1:13" ht="15.95" customHeight="1">
      <c r="A146" s="167">
        <f t="shared" si="0"/>
        <v>136</v>
      </c>
      <c r="B146" s="143"/>
      <c r="C146" s="130"/>
      <c r="D146" s="130"/>
      <c r="E146" s="131"/>
      <c r="F146" s="132"/>
      <c r="G146" s="131"/>
      <c r="H146" s="133"/>
      <c r="I146" s="132"/>
      <c r="J146" s="134"/>
      <c r="K146" s="135"/>
      <c r="L146" s="95"/>
      <c r="M146" s="172">
        <f t="shared" si="3"/>
        <v>0</v>
      </c>
    </row>
    <row r="147" spans="1:13" ht="15.95" customHeight="1">
      <c r="A147" s="167">
        <f t="shared" si="0"/>
        <v>137</v>
      </c>
      <c r="B147" s="143"/>
      <c r="C147" s="130"/>
      <c r="D147" s="130"/>
      <c r="E147" s="131"/>
      <c r="F147" s="132"/>
      <c r="G147" s="131"/>
      <c r="H147" s="133"/>
      <c r="I147" s="132"/>
      <c r="J147" s="134"/>
      <c r="K147" s="135"/>
      <c r="L147" s="95"/>
      <c r="M147" s="172">
        <f t="shared" si="3"/>
        <v>0</v>
      </c>
    </row>
    <row r="148" spans="1:13" ht="15.95" customHeight="1">
      <c r="A148" s="167">
        <f t="shared" si="0"/>
        <v>138</v>
      </c>
      <c r="B148" s="143"/>
      <c r="C148" s="130"/>
      <c r="D148" s="130"/>
      <c r="E148" s="131"/>
      <c r="F148" s="132"/>
      <c r="G148" s="131"/>
      <c r="H148" s="133"/>
      <c r="I148" s="132"/>
      <c r="J148" s="134"/>
      <c r="K148" s="135"/>
      <c r="L148" s="95"/>
      <c r="M148" s="172">
        <f t="shared" si="3"/>
        <v>0</v>
      </c>
    </row>
    <row r="149" spans="1:13" ht="15.95" customHeight="1">
      <c r="A149" s="167">
        <f t="shared" si="0"/>
        <v>139</v>
      </c>
      <c r="B149" s="143"/>
      <c r="C149" s="130"/>
      <c r="D149" s="130"/>
      <c r="E149" s="131"/>
      <c r="F149" s="132"/>
      <c r="G149" s="131"/>
      <c r="H149" s="133"/>
      <c r="I149" s="132"/>
      <c r="J149" s="134"/>
      <c r="K149" s="135"/>
      <c r="L149" s="95"/>
      <c r="M149" s="172">
        <f t="shared" si="3"/>
        <v>0</v>
      </c>
    </row>
    <row r="150" spans="1:13" ht="15.95" customHeight="1">
      <c r="A150" s="167">
        <f t="shared" si="0"/>
        <v>140</v>
      </c>
      <c r="B150" s="143"/>
      <c r="C150" s="130"/>
      <c r="D150" s="130"/>
      <c r="E150" s="131"/>
      <c r="F150" s="132"/>
      <c r="G150" s="131"/>
      <c r="H150" s="133"/>
      <c r="I150" s="132"/>
      <c r="J150" s="134"/>
      <c r="K150" s="135"/>
      <c r="L150" s="95"/>
      <c r="M150" s="172">
        <f t="shared" si="3"/>
        <v>0</v>
      </c>
    </row>
    <row r="151" spans="1:13" ht="15.95" customHeight="1">
      <c r="A151" s="167">
        <f t="shared" si="0"/>
        <v>141</v>
      </c>
      <c r="B151" s="143"/>
      <c r="C151" s="130"/>
      <c r="D151" s="130"/>
      <c r="E151" s="131"/>
      <c r="F151" s="132"/>
      <c r="G151" s="131"/>
      <c r="H151" s="133"/>
      <c r="I151" s="132"/>
      <c r="J151" s="134"/>
      <c r="K151" s="135"/>
      <c r="L151" s="95"/>
      <c r="M151" s="172">
        <f t="shared" si="3"/>
        <v>0</v>
      </c>
    </row>
    <row r="152" spans="1:13" ht="15.95" customHeight="1">
      <c r="A152" s="167">
        <f t="shared" si="0"/>
        <v>142</v>
      </c>
      <c r="B152" s="143"/>
      <c r="C152" s="130"/>
      <c r="D152" s="130"/>
      <c r="E152" s="131"/>
      <c r="F152" s="132"/>
      <c r="G152" s="131"/>
      <c r="H152" s="133"/>
      <c r="I152" s="132"/>
      <c r="J152" s="134"/>
      <c r="K152" s="135"/>
      <c r="L152" s="95"/>
      <c r="M152" s="172">
        <f t="shared" si="3"/>
        <v>0</v>
      </c>
    </row>
    <row r="153" spans="1:13" ht="15.95" customHeight="1">
      <c r="A153" s="167">
        <f t="shared" si="0"/>
        <v>143</v>
      </c>
      <c r="B153" s="143"/>
      <c r="C153" s="130"/>
      <c r="D153" s="130"/>
      <c r="E153" s="131"/>
      <c r="F153" s="132"/>
      <c r="G153" s="131"/>
      <c r="H153" s="133"/>
      <c r="I153" s="132"/>
      <c r="J153" s="134"/>
      <c r="K153" s="135"/>
      <c r="L153" s="95"/>
      <c r="M153" s="172">
        <f t="shared" si="3"/>
        <v>0</v>
      </c>
    </row>
    <row r="154" spans="1:13" ht="15.95" customHeight="1">
      <c r="A154" s="167">
        <f t="shared" si="0"/>
        <v>144</v>
      </c>
      <c r="B154" s="143"/>
      <c r="C154" s="130"/>
      <c r="D154" s="130"/>
      <c r="E154" s="131"/>
      <c r="F154" s="132"/>
      <c r="G154" s="131"/>
      <c r="H154" s="133"/>
      <c r="I154" s="132"/>
      <c r="J154" s="134"/>
      <c r="K154" s="135"/>
      <c r="L154" s="95"/>
      <c r="M154" s="172">
        <f t="shared" si="3"/>
        <v>0</v>
      </c>
    </row>
    <row r="155" spans="1:13" ht="15.95" customHeight="1">
      <c r="A155" s="167">
        <f t="shared" si="0"/>
        <v>145</v>
      </c>
      <c r="B155" s="143"/>
      <c r="C155" s="130"/>
      <c r="D155" s="130"/>
      <c r="E155" s="131"/>
      <c r="F155" s="132"/>
      <c r="G155" s="131"/>
      <c r="H155" s="133"/>
      <c r="I155" s="132"/>
      <c r="J155" s="134"/>
      <c r="K155" s="135"/>
      <c r="L155" s="95"/>
      <c r="M155" s="172">
        <f t="shared" si="3"/>
        <v>0</v>
      </c>
    </row>
    <row r="156" spans="1:13" ht="15.95" customHeight="1">
      <c r="A156" s="167">
        <f t="shared" si="0"/>
        <v>146</v>
      </c>
      <c r="B156" s="143"/>
      <c r="C156" s="130"/>
      <c r="D156" s="130"/>
      <c r="E156" s="131"/>
      <c r="F156" s="132"/>
      <c r="G156" s="131"/>
      <c r="H156" s="133"/>
      <c r="I156" s="132"/>
      <c r="J156" s="134"/>
      <c r="K156" s="135"/>
      <c r="L156" s="95"/>
      <c r="M156" s="172">
        <f t="shared" si="3"/>
        <v>0</v>
      </c>
    </row>
    <row r="157" spans="1:13" ht="15.95" customHeight="1">
      <c r="A157" s="167">
        <f t="shared" si="0"/>
        <v>147</v>
      </c>
      <c r="B157" s="143"/>
      <c r="C157" s="130"/>
      <c r="D157" s="130"/>
      <c r="E157" s="131"/>
      <c r="F157" s="132"/>
      <c r="G157" s="131"/>
      <c r="H157" s="133"/>
      <c r="I157" s="132"/>
      <c r="J157" s="134"/>
      <c r="K157" s="135"/>
      <c r="L157" s="95"/>
      <c r="M157" s="172">
        <f t="shared" si="3"/>
        <v>0</v>
      </c>
    </row>
    <row r="158" spans="1:13" ht="15.95" customHeight="1">
      <c r="A158" s="167">
        <f t="shared" si="0"/>
        <v>148</v>
      </c>
      <c r="B158" s="143"/>
      <c r="C158" s="130"/>
      <c r="D158" s="130"/>
      <c r="E158" s="131"/>
      <c r="F158" s="132"/>
      <c r="G158" s="131"/>
      <c r="H158" s="133"/>
      <c r="I158" s="132"/>
      <c r="J158" s="134"/>
      <c r="K158" s="135"/>
      <c r="L158" s="95"/>
      <c r="M158" s="172">
        <f t="shared" si="3"/>
        <v>0</v>
      </c>
    </row>
    <row r="159" spans="1:13" ht="15.95" customHeight="1">
      <c r="A159" s="167">
        <f t="shared" si="0"/>
        <v>149</v>
      </c>
      <c r="B159" s="143"/>
      <c r="C159" s="130"/>
      <c r="D159" s="130"/>
      <c r="E159" s="131"/>
      <c r="F159" s="132"/>
      <c r="G159" s="131"/>
      <c r="H159" s="133"/>
      <c r="I159" s="132"/>
      <c r="J159" s="134"/>
      <c r="K159" s="135"/>
      <c r="L159" s="95"/>
      <c r="M159" s="172">
        <f t="shared" si="3"/>
        <v>0</v>
      </c>
    </row>
    <row r="160" spans="1:13" ht="15.95" customHeight="1">
      <c r="A160" s="167">
        <f t="shared" si="0"/>
        <v>150</v>
      </c>
      <c r="B160" s="143"/>
      <c r="C160" s="130"/>
      <c r="D160" s="130"/>
      <c r="E160" s="131"/>
      <c r="F160" s="132"/>
      <c r="G160" s="131"/>
      <c r="H160" s="133"/>
      <c r="I160" s="132"/>
      <c r="J160" s="134"/>
      <c r="K160" s="135"/>
      <c r="L160" s="95"/>
      <c r="M160" s="172">
        <f t="shared" si="3"/>
        <v>0</v>
      </c>
    </row>
    <row r="161" spans="1:13" ht="15.95" customHeight="1">
      <c r="A161" s="167">
        <f t="shared" si="0"/>
        <v>151</v>
      </c>
      <c r="B161" s="143"/>
      <c r="C161" s="130"/>
      <c r="D161" s="130"/>
      <c r="E161" s="131"/>
      <c r="F161" s="132"/>
      <c r="G161" s="131"/>
      <c r="H161" s="133"/>
      <c r="I161" s="132"/>
      <c r="J161" s="134"/>
      <c r="K161" s="135"/>
      <c r="L161" s="95"/>
      <c r="M161" s="172">
        <f t="shared" si="3"/>
        <v>0</v>
      </c>
    </row>
    <row r="162" spans="1:13" ht="15.95" customHeight="1">
      <c r="A162" s="167">
        <f t="shared" si="0"/>
        <v>152</v>
      </c>
      <c r="B162" s="143"/>
      <c r="C162" s="130"/>
      <c r="D162" s="130"/>
      <c r="E162" s="131"/>
      <c r="F162" s="132"/>
      <c r="G162" s="131"/>
      <c r="H162" s="133"/>
      <c r="I162" s="132"/>
      <c r="J162" s="134"/>
      <c r="K162" s="135"/>
      <c r="L162" s="95"/>
      <c r="M162" s="172">
        <f t="shared" si="3"/>
        <v>0</v>
      </c>
    </row>
    <row r="163" spans="1:13" ht="15.95" customHeight="1">
      <c r="A163" s="167">
        <f t="shared" si="0"/>
        <v>153</v>
      </c>
      <c r="B163" s="143"/>
      <c r="C163" s="130"/>
      <c r="D163" s="130"/>
      <c r="E163" s="131"/>
      <c r="F163" s="132"/>
      <c r="G163" s="131"/>
      <c r="H163" s="133"/>
      <c r="I163" s="132"/>
      <c r="J163" s="134"/>
      <c r="K163" s="135"/>
      <c r="L163" s="95"/>
      <c r="M163" s="172">
        <f t="shared" si="3"/>
        <v>0</v>
      </c>
    </row>
    <row r="164" spans="1:13" ht="15.95" customHeight="1">
      <c r="A164" s="167">
        <f t="shared" si="0"/>
        <v>154</v>
      </c>
      <c r="B164" s="143"/>
      <c r="C164" s="130"/>
      <c r="D164" s="130"/>
      <c r="E164" s="131"/>
      <c r="F164" s="132"/>
      <c r="G164" s="131"/>
      <c r="H164" s="133"/>
      <c r="I164" s="132"/>
      <c r="J164" s="134"/>
      <c r="K164" s="135"/>
      <c r="L164" s="95"/>
      <c r="M164" s="172">
        <f t="shared" si="3"/>
        <v>0</v>
      </c>
    </row>
    <row r="165" spans="1:13" ht="15.95" customHeight="1">
      <c r="A165" s="167">
        <f t="shared" si="0"/>
        <v>155</v>
      </c>
      <c r="B165" s="143"/>
      <c r="C165" s="130"/>
      <c r="D165" s="130"/>
      <c r="E165" s="131"/>
      <c r="F165" s="132"/>
      <c r="G165" s="131"/>
      <c r="H165" s="133"/>
      <c r="I165" s="132"/>
      <c r="J165" s="134"/>
      <c r="K165" s="135"/>
      <c r="L165" s="95"/>
      <c r="M165" s="172">
        <f t="shared" si="3"/>
        <v>0</v>
      </c>
    </row>
    <row r="166" spans="1:13" ht="15.95" customHeight="1">
      <c r="A166" s="167">
        <f t="shared" si="0"/>
        <v>156</v>
      </c>
      <c r="B166" s="143"/>
      <c r="C166" s="130"/>
      <c r="D166" s="130"/>
      <c r="E166" s="131"/>
      <c r="F166" s="132"/>
      <c r="G166" s="131"/>
      <c r="H166" s="133"/>
      <c r="I166" s="132"/>
      <c r="J166" s="134"/>
      <c r="K166" s="135"/>
      <c r="L166" s="95"/>
      <c r="M166" s="172">
        <f t="shared" si="3"/>
        <v>0</v>
      </c>
    </row>
    <row r="167" spans="1:13" ht="15.95" customHeight="1">
      <c r="A167" s="167">
        <f t="shared" si="0"/>
        <v>157</v>
      </c>
      <c r="B167" s="143"/>
      <c r="C167" s="130"/>
      <c r="D167" s="130"/>
      <c r="E167" s="131"/>
      <c r="F167" s="132"/>
      <c r="G167" s="131"/>
      <c r="H167" s="133"/>
      <c r="I167" s="132"/>
      <c r="J167" s="134"/>
      <c r="K167" s="135"/>
      <c r="L167" s="95"/>
      <c r="M167" s="172">
        <f t="shared" si="3"/>
        <v>0</v>
      </c>
    </row>
    <row r="168" spans="1:13" ht="15.95" customHeight="1">
      <c r="A168" s="167">
        <f t="shared" si="0"/>
        <v>158</v>
      </c>
      <c r="B168" s="143"/>
      <c r="C168" s="130"/>
      <c r="D168" s="130"/>
      <c r="E168" s="131"/>
      <c r="F168" s="132"/>
      <c r="G168" s="131"/>
      <c r="H168" s="133"/>
      <c r="I168" s="132"/>
      <c r="J168" s="134"/>
      <c r="K168" s="135"/>
      <c r="L168" s="95"/>
      <c r="M168" s="172">
        <f t="shared" si="3"/>
        <v>0</v>
      </c>
    </row>
    <row r="169" spans="1:13" ht="15.95" customHeight="1">
      <c r="A169" s="167">
        <f t="shared" si="0"/>
        <v>159</v>
      </c>
      <c r="B169" s="143"/>
      <c r="C169" s="130"/>
      <c r="D169" s="130"/>
      <c r="E169" s="131"/>
      <c r="F169" s="132"/>
      <c r="G169" s="131"/>
      <c r="H169" s="133"/>
      <c r="I169" s="132"/>
      <c r="J169" s="134"/>
      <c r="K169" s="135"/>
      <c r="L169" s="95"/>
      <c r="M169" s="172">
        <f t="shared" si="3"/>
        <v>0</v>
      </c>
    </row>
    <row r="170" spans="1:13" ht="15.95" customHeight="1">
      <c r="A170" s="167">
        <f t="shared" si="0"/>
        <v>160</v>
      </c>
      <c r="B170" s="143"/>
      <c r="C170" s="130"/>
      <c r="D170" s="130"/>
      <c r="E170" s="131"/>
      <c r="F170" s="132"/>
      <c r="G170" s="131"/>
      <c r="H170" s="133"/>
      <c r="I170" s="132"/>
      <c r="J170" s="134"/>
      <c r="K170" s="135"/>
      <c r="L170" s="95"/>
      <c r="M170" s="172">
        <f t="shared" si="3"/>
        <v>0</v>
      </c>
    </row>
    <row r="171" spans="1:13" ht="15.95" customHeight="1">
      <c r="A171" s="167">
        <f t="shared" si="0"/>
        <v>161</v>
      </c>
      <c r="B171" s="143"/>
      <c r="C171" s="130"/>
      <c r="D171" s="130"/>
      <c r="E171" s="131"/>
      <c r="F171" s="132"/>
      <c r="G171" s="131"/>
      <c r="H171" s="133"/>
      <c r="I171" s="132"/>
      <c r="J171" s="134"/>
      <c r="K171" s="135"/>
      <c r="L171" s="95"/>
      <c r="M171" s="172">
        <f t="shared" si="3"/>
        <v>0</v>
      </c>
    </row>
    <row r="172" spans="1:13" ht="15.95" customHeight="1">
      <c r="A172" s="167">
        <f t="shared" si="0"/>
        <v>162</v>
      </c>
      <c r="B172" s="143"/>
      <c r="C172" s="130"/>
      <c r="D172" s="130"/>
      <c r="E172" s="131"/>
      <c r="F172" s="132"/>
      <c r="G172" s="131"/>
      <c r="H172" s="133"/>
      <c r="I172" s="132"/>
      <c r="J172" s="134"/>
      <c r="K172" s="135"/>
      <c r="L172" s="95"/>
      <c r="M172" s="172">
        <f t="shared" si="3"/>
        <v>0</v>
      </c>
    </row>
    <row r="173" spans="1:13" ht="15.95" customHeight="1">
      <c r="A173" s="167">
        <f t="shared" si="0"/>
        <v>163</v>
      </c>
      <c r="B173" s="143"/>
      <c r="C173" s="130"/>
      <c r="D173" s="130"/>
      <c r="E173" s="131"/>
      <c r="F173" s="132"/>
      <c r="G173" s="131"/>
      <c r="H173" s="133"/>
      <c r="I173" s="132"/>
      <c r="J173" s="134"/>
      <c r="K173" s="135"/>
      <c r="L173" s="95"/>
      <c r="M173" s="172">
        <f t="shared" si="3"/>
        <v>0</v>
      </c>
    </row>
    <row r="174" spans="1:13" ht="15.95" customHeight="1">
      <c r="A174" s="167">
        <f t="shared" si="0"/>
        <v>164</v>
      </c>
      <c r="B174" s="143"/>
      <c r="C174" s="130"/>
      <c r="D174" s="130"/>
      <c r="E174" s="131"/>
      <c r="F174" s="132"/>
      <c r="G174" s="131"/>
      <c r="H174" s="133"/>
      <c r="I174" s="132"/>
      <c r="J174" s="134"/>
      <c r="K174" s="135"/>
      <c r="L174" s="95"/>
      <c r="M174" s="172">
        <f t="shared" si="3"/>
        <v>0</v>
      </c>
    </row>
    <row r="175" spans="1:13" ht="15.95" customHeight="1">
      <c r="A175" s="167">
        <f t="shared" si="0"/>
        <v>165</v>
      </c>
      <c r="B175" s="143"/>
      <c r="C175" s="130"/>
      <c r="D175" s="130"/>
      <c r="E175" s="131"/>
      <c r="F175" s="132"/>
      <c r="G175" s="131"/>
      <c r="H175" s="133"/>
      <c r="I175" s="132"/>
      <c r="J175" s="134"/>
      <c r="K175" s="135"/>
      <c r="L175" s="95"/>
      <c r="M175" s="172">
        <f t="shared" si="3"/>
        <v>0</v>
      </c>
    </row>
    <row r="176" spans="1:13" ht="15.95" customHeight="1">
      <c r="A176" s="167">
        <f t="shared" si="0"/>
        <v>166</v>
      </c>
      <c r="B176" s="143"/>
      <c r="C176" s="130"/>
      <c r="D176" s="130"/>
      <c r="E176" s="131"/>
      <c r="F176" s="132"/>
      <c r="G176" s="131"/>
      <c r="H176" s="133"/>
      <c r="I176" s="132"/>
      <c r="J176" s="134"/>
      <c r="K176" s="135"/>
      <c r="L176" s="95"/>
      <c r="M176" s="172">
        <f t="shared" si="3"/>
        <v>0</v>
      </c>
    </row>
    <row r="177" spans="1:13" ht="15.95" customHeight="1">
      <c r="A177" s="167">
        <f t="shared" si="0"/>
        <v>167</v>
      </c>
      <c r="B177" s="143"/>
      <c r="C177" s="130"/>
      <c r="D177" s="130"/>
      <c r="E177" s="131"/>
      <c r="F177" s="132"/>
      <c r="G177" s="131"/>
      <c r="H177" s="133"/>
      <c r="I177" s="132"/>
      <c r="J177" s="134"/>
      <c r="K177" s="135"/>
      <c r="L177" s="95"/>
      <c r="M177" s="172">
        <f t="shared" si="3"/>
        <v>0</v>
      </c>
    </row>
    <row r="178" spans="1:13" ht="15.95" customHeight="1">
      <c r="A178" s="167">
        <f t="shared" si="0"/>
        <v>168</v>
      </c>
      <c r="B178" s="143"/>
      <c r="C178" s="130"/>
      <c r="D178" s="130"/>
      <c r="E178" s="131"/>
      <c r="F178" s="132"/>
      <c r="G178" s="131"/>
      <c r="H178" s="133"/>
      <c r="I178" s="132"/>
      <c r="J178" s="134"/>
      <c r="K178" s="135"/>
      <c r="L178" s="95"/>
      <c r="M178" s="172">
        <f t="shared" si="3"/>
        <v>0</v>
      </c>
    </row>
    <row r="179" spans="1:13" ht="15.95" customHeight="1">
      <c r="A179" s="167">
        <f t="shared" si="0"/>
        <v>169</v>
      </c>
      <c r="B179" s="143"/>
      <c r="C179" s="130"/>
      <c r="D179" s="130"/>
      <c r="E179" s="131"/>
      <c r="F179" s="132"/>
      <c r="G179" s="131"/>
      <c r="H179" s="133"/>
      <c r="I179" s="132"/>
      <c r="J179" s="134"/>
      <c r="K179" s="135"/>
      <c r="L179" s="95"/>
      <c r="M179" s="172">
        <f t="shared" si="3"/>
        <v>0</v>
      </c>
    </row>
    <row r="180" spans="1:13" ht="15.95" customHeight="1">
      <c r="A180" s="167">
        <f t="shared" si="0"/>
        <v>170</v>
      </c>
      <c r="B180" s="143"/>
      <c r="C180" s="130"/>
      <c r="D180" s="130"/>
      <c r="E180" s="131"/>
      <c r="F180" s="132"/>
      <c r="G180" s="131"/>
      <c r="H180" s="133"/>
      <c r="I180" s="132"/>
      <c r="J180" s="134"/>
      <c r="K180" s="135"/>
      <c r="L180" s="95"/>
      <c r="M180" s="172">
        <f t="shared" si="3"/>
        <v>0</v>
      </c>
    </row>
    <row r="181" spans="1:13" ht="15.95" customHeight="1">
      <c r="A181" s="167">
        <f t="shared" si="0"/>
        <v>171</v>
      </c>
      <c r="B181" s="143"/>
      <c r="C181" s="130"/>
      <c r="D181" s="130"/>
      <c r="E181" s="131"/>
      <c r="F181" s="132"/>
      <c r="G181" s="131"/>
      <c r="H181" s="133"/>
      <c r="I181" s="132"/>
      <c r="J181" s="134"/>
      <c r="K181" s="135"/>
      <c r="L181" s="95"/>
      <c r="M181" s="172">
        <f t="shared" si="3"/>
        <v>0</v>
      </c>
    </row>
    <row r="182" spans="1:13" ht="15.95" customHeight="1">
      <c r="A182" s="167">
        <f t="shared" si="0"/>
        <v>172</v>
      </c>
      <c r="B182" s="143"/>
      <c r="C182" s="130"/>
      <c r="D182" s="130"/>
      <c r="E182" s="131"/>
      <c r="F182" s="132"/>
      <c r="G182" s="131"/>
      <c r="H182" s="133"/>
      <c r="I182" s="132"/>
      <c r="J182" s="134"/>
      <c r="K182" s="135"/>
      <c r="L182" s="95"/>
      <c r="M182" s="172">
        <f t="shared" si="3"/>
        <v>0</v>
      </c>
    </row>
    <row r="183" spans="1:13" ht="15.95" customHeight="1">
      <c r="A183" s="167">
        <f t="shared" si="0"/>
        <v>173</v>
      </c>
      <c r="B183" s="143"/>
      <c r="C183" s="130"/>
      <c r="D183" s="130"/>
      <c r="E183" s="131"/>
      <c r="F183" s="132"/>
      <c r="G183" s="131"/>
      <c r="H183" s="133"/>
      <c r="I183" s="132"/>
      <c r="J183" s="134"/>
      <c r="K183" s="135"/>
      <c r="L183" s="95"/>
      <c r="M183" s="172">
        <f t="shared" si="3"/>
        <v>0</v>
      </c>
    </row>
    <row r="184" spans="1:13" ht="15.95" customHeight="1">
      <c r="A184" s="167">
        <f t="shared" si="0"/>
        <v>174</v>
      </c>
      <c r="B184" s="143"/>
      <c r="C184" s="130"/>
      <c r="D184" s="130"/>
      <c r="E184" s="131"/>
      <c r="F184" s="132"/>
      <c r="G184" s="131"/>
      <c r="H184" s="133"/>
      <c r="I184" s="132"/>
      <c r="J184" s="134"/>
      <c r="K184" s="135"/>
      <c r="L184" s="95"/>
      <c r="M184" s="172">
        <f t="shared" si="3"/>
        <v>0</v>
      </c>
    </row>
    <row r="185" spans="1:13" ht="15.95" customHeight="1">
      <c r="A185" s="167">
        <f t="shared" si="0"/>
        <v>175</v>
      </c>
      <c r="B185" s="143"/>
      <c r="C185" s="130"/>
      <c r="D185" s="130"/>
      <c r="E185" s="131"/>
      <c r="F185" s="132"/>
      <c r="G185" s="131"/>
      <c r="H185" s="133"/>
      <c r="I185" s="132"/>
      <c r="J185" s="134"/>
      <c r="K185" s="135"/>
      <c r="L185" s="95"/>
      <c r="M185" s="172">
        <f t="shared" si="3"/>
        <v>0</v>
      </c>
    </row>
    <row r="186" spans="1:13" ht="15.95" customHeight="1">
      <c r="A186" s="167">
        <f t="shared" si="0"/>
        <v>176</v>
      </c>
      <c r="B186" s="143"/>
      <c r="C186" s="130"/>
      <c r="D186" s="130"/>
      <c r="E186" s="131"/>
      <c r="F186" s="132"/>
      <c r="G186" s="131"/>
      <c r="H186" s="133"/>
      <c r="I186" s="132"/>
      <c r="J186" s="134"/>
      <c r="K186" s="135"/>
      <c r="L186" s="95"/>
      <c r="M186" s="172">
        <f t="shared" si="3"/>
        <v>0</v>
      </c>
    </row>
    <row r="187" spans="1:13" ht="15.95" customHeight="1">
      <c r="A187" s="167">
        <f t="shared" si="0"/>
        <v>177</v>
      </c>
      <c r="B187" s="143"/>
      <c r="C187" s="130"/>
      <c r="D187" s="130"/>
      <c r="E187" s="131"/>
      <c r="F187" s="132"/>
      <c r="G187" s="131"/>
      <c r="H187" s="133"/>
      <c r="I187" s="132"/>
      <c r="J187" s="134"/>
      <c r="K187" s="135"/>
      <c r="L187" s="95"/>
      <c r="M187" s="172">
        <f t="shared" si="3"/>
        <v>0</v>
      </c>
    </row>
    <row r="188" spans="1:13" ht="15.95" customHeight="1">
      <c r="A188" s="167">
        <f t="shared" si="0"/>
        <v>178</v>
      </c>
      <c r="B188" s="143"/>
      <c r="C188" s="130"/>
      <c r="D188" s="130"/>
      <c r="E188" s="131"/>
      <c r="F188" s="132"/>
      <c r="G188" s="131"/>
      <c r="H188" s="133"/>
      <c r="I188" s="132"/>
      <c r="J188" s="134"/>
      <c r="K188" s="135"/>
      <c r="L188" s="95"/>
      <c r="M188" s="172">
        <f t="shared" si="3"/>
        <v>0</v>
      </c>
    </row>
    <row r="189" spans="1:13" ht="15.95" customHeight="1">
      <c r="A189" s="167">
        <f t="shared" si="0"/>
        <v>179</v>
      </c>
      <c r="B189" s="143"/>
      <c r="C189" s="130"/>
      <c r="D189" s="130"/>
      <c r="E189" s="131"/>
      <c r="F189" s="132"/>
      <c r="G189" s="131"/>
      <c r="H189" s="133"/>
      <c r="I189" s="132"/>
      <c r="J189" s="134"/>
      <c r="K189" s="135"/>
      <c r="L189" s="95"/>
      <c r="M189" s="172">
        <f t="shared" si="3"/>
        <v>0</v>
      </c>
    </row>
    <row r="190" spans="1:13" ht="15.95" customHeight="1">
      <c r="A190" s="167">
        <f t="shared" si="0"/>
        <v>180</v>
      </c>
      <c r="B190" s="143"/>
      <c r="C190" s="130"/>
      <c r="D190" s="130"/>
      <c r="E190" s="131"/>
      <c r="F190" s="132"/>
      <c r="G190" s="131"/>
      <c r="H190" s="133"/>
      <c r="I190" s="132"/>
      <c r="J190" s="134"/>
      <c r="K190" s="135"/>
      <c r="L190" s="95"/>
      <c r="M190" s="172">
        <f t="shared" si="3"/>
        <v>0</v>
      </c>
    </row>
    <row r="191" spans="1:13" ht="15.95" customHeight="1">
      <c r="A191" s="167">
        <f t="shared" si="0"/>
        <v>181</v>
      </c>
      <c r="B191" s="143"/>
      <c r="C191" s="130"/>
      <c r="D191" s="130"/>
      <c r="E191" s="131"/>
      <c r="F191" s="132"/>
      <c r="G191" s="131"/>
      <c r="H191" s="133"/>
      <c r="I191" s="132"/>
      <c r="J191" s="134"/>
      <c r="K191" s="135"/>
      <c r="L191" s="95"/>
      <c r="M191" s="172">
        <f t="shared" si="3"/>
        <v>0</v>
      </c>
    </row>
    <row r="192" spans="1:13" ht="15.95" customHeight="1">
      <c r="A192" s="167">
        <f t="shared" si="0"/>
        <v>182</v>
      </c>
      <c r="B192" s="143"/>
      <c r="C192" s="130"/>
      <c r="D192" s="130"/>
      <c r="E192" s="131"/>
      <c r="F192" s="132"/>
      <c r="G192" s="131"/>
      <c r="H192" s="133"/>
      <c r="I192" s="132"/>
      <c r="J192" s="134"/>
      <c r="K192" s="135"/>
      <c r="L192" s="95"/>
      <c r="M192" s="172">
        <f t="shared" si="3"/>
        <v>0</v>
      </c>
    </row>
    <row r="193" spans="1:13" ht="15.95" customHeight="1">
      <c r="A193" s="167">
        <f t="shared" si="0"/>
        <v>183</v>
      </c>
      <c r="B193" s="143"/>
      <c r="C193" s="130"/>
      <c r="D193" s="130"/>
      <c r="E193" s="131"/>
      <c r="F193" s="132"/>
      <c r="G193" s="131"/>
      <c r="H193" s="133"/>
      <c r="I193" s="132"/>
      <c r="J193" s="134"/>
      <c r="K193" s="135"/>
      <c r="L193" s="95"/>
      <c r="M193" s="172">
        <f t="shared" si="3"/>
        <v>0</v>
      </c>
    </row>
    <row r="194" spans="1:13" ht="15.95" customHeight="1">
      <c r="A194" s="167">
        <f t="shared" si="0"/>
        <v>184</v>
      </c>
      <c r="B194" s="143"/>
      <c r="C194" s="130"/>
      <c r="D194" s="130"/>
      <c r="E194" s="131"/>
      <c r="F194" s="132"/>
      <c r="G194" s="131"/>
      <c r="H194" s="133"/>
      <c r="I194" s="132"/>
      <c r="J194" s="134"/>
      <c r="K194" s="135"/>
      <c r="L194" s="95"/>
      <c r="M194" s="172">
        <f t="shared" si="3"/>
        <v>0</v>
      </c>
    </row>
    <row r="195" spans="1:13" ht="15.95" customHeight="1">
      <c r="A195" s="167">
        <f t="shared" si="0"/>
        <v>185</v>
      </c>
      <c r="B195" s="143"/>
      <c r="C195" s="130"/>
      <c r="D195" s="130"/>
      <c r="E195" s="131"/>
      <c r="F195" s="132"/>
      <c r="G195" s="131"/>
      <c r="H195" s="133"/>
      <c r="I195" s="132"/>
      <c r="J195" s="134"/>
      <c r="K195" s="135"/>
      <c r="L195" s="95"/>
      <c r="M195" s="172">
        <f t="shared" si="3"/>
        <v>0</v>
      </c>
    </row>
    <row r="196" spans="1:13" ht="15.95" customHeight="1">
      <c r="A196" s="167">
        <f t="shared" si="0"/>
        <v>186</v>
      </c>
      <c r="B196" s="143"/>
      <c r="C196" s="130"/>
      <c r="D196" s="130"/>
      <c r="E196" s="131"/>
      <c r="F196" s="132"/>
      <c r="G196" s="131"/>
      <c r="H196" s="133"/>
      <c r="I196" s="132"/>
      <c r="J196" s="134"/>
      <c r="K196" s="135"/>
      <c r="L196" s="95"/>
      <c r="M196" s="172">
        <f t="shared" si="3"/>
        <v>0</v>
      </c>
    </row>
    <row r="197" spans="1:13" ht="15.95" customHeight="1">
      <c r="A197" s="167">
        <f t="shared" si="0"/>
        <v>187</v>
      </c>
      <c r="B197" s="143"/>
      <c r="C197" s="130"/>
      <c r="D197" s="130"/>
      <c r="E197" s="131"/>
      <c r="F197" s="132"/>
      <c r="G197" s="131"/>
      <c r="H197" s="133"/>
      <c r="I197" s="132"/>
      <c r="J197" s="134"/>
      <c r="K197" s="135"/>
      <c r="L197" s="95"/>
      <c r="M197" s="172">
        <f t="shared" si="3"/>
        <v>0</v>
      </c>
    </row>
    <row r="198" spans="1:13" ht="15.95" customHeight="1">
      <c r="A198" s="167">
        <f t="shared" si="0"/>
        <v>188</v>
      </c>
      <c r="B198" s="143"/>
      <c r="C198" s="130"/>
      <c r="D198" s="130"/>
      <c r="E198" s="131"/>
      <c r="F198" s="132"/>
      <c r="G198" s="131"/>
      <c r="H198" s="133"/>
      <c r="I198" s="132"/>
      <c r="J198" s="134"/>
      <c r="K198" s="135"/>
      <c r="L198" s="95"/>
      <c r="M198" s="172">
        <f t="shared" si="3"/>
        <v>0</v>
      </c>
    </row>
    <row r="199" spans="1:13" ht="15.95" customHeight="1">
      <c r="A199" s="167">
        <f t="shared" si="0"/>
        <v>189</v>
      </c>
      <c r="B199" s="143"/>
      <c r="C199" s="130"/>
      <c r="D199" s="130"/>
      <c r="E199" s="131"/>
      <c r="F199" s="132"/>
      <c r="G199" s="131"/>
      <c r="H199" s="133"/>
      <c r="I199" s="132"/>
      <c r="J199" s="134"/>
      <c r="K199" s="135"/>
      <c r="L199" s="95"/>
      <c r="M199" s="172">
        <f t="shared" si="3"/>
        <v>0</v>
      </c>
    </row>
    <row r="200" spans="1:13" ht="15.95" customHeight="1">
      <c r="A200" s="167">
        <f t="shared" si="0"/>
        <v>190</v>
      </c>
      <c r="B200" s="143"/>
      <c r="C200" s="130"/>
      <c r="D200" s="130"/>
      <c r="E200" s="131"/>
      <c r="F200" s="132"/>
      <c r="G200" s="131"/>
      <c r="H200" s="133"/>
      <c r="I200" s="132"/>
      <c r="J200" s="134"/>
      <c r="K200" s="135"/>
      <c r="L200" s="95"/>
      <c r="M200" s="172">
        <f t="shared" si="3"/>
        <v>0</v>
      </c>
    </row>
    <row r="201" spans="1:13" ht="15.95" customHeight="1">
      <c r="A201" s="167">
        <f t="shared" si="0"/>
        <v>191</v>
      </c>
      <c r="B201" s="143"/>
      <c r="C201" s="130"/>
      <c r="D201" s="130"/>
      <c r="E201" s="131"/>
      <c r="F201" s="132"/>
      <c r="G201" s="131"/>
      <c r="H201" s="133"/>
      <c r="I201" s="132"/>
      <c r="J201" s="134"/>
      <c r="K201" s="135"/>
      <c r="L201" s="95"/>
      <c r="M201" s="172">
        <f t="shared" si="3"/>
        <v>0</v>
      </c>
    </row>
    <row r="202" spans="1:13" ht="15.95" customHeight="1">
      <c r="A202" s="167">
        <f t="shared" ref="A202:A265" si="4">A201+1</f>
        <v>192</v>
      </c>
      <c r="B202" s="143"/>
      <c r="C202" s="130"/>
      <c r="D202" s="130"/>
      <c r="E202" s="131"/>
      <c r="F202" s="132"/>
      <c r="G202" s="131"/>
      <c r="H202" s="133"/>
      <c r="I202" s="132"/>
      <c r="J202" s="134"/>
      <c r="K202" s="135"/>
      <c r="L202" s="95"/>
      <c r="M202" s="172">
        <f t="shared" si="3"/>
        <v>0</v>
      </c>
    </row>
    <row r="203" spans="1:13" ht="15.95" customHeight="1">
      <c r="A203" s="167">
        <f t="shared" si="4"/>
        <v>193</v>
      </c>
      <c r="B203" s="143"/>
      <c r="C203" s="130"/>
      <c r="D203" s="130"/>
      <c r="E203" s="131"/>
      <c r="F203" s="132"/>
      <c r="G203" s="131"/>
      <c r="H203" s="133"/>
      <c r="I203" s="132"/>
      <c r="J203" s="134"/>
      <c r="K203" s="135"/>
      <c r="L203" s="95"/>
      <c r="M203" s="172">
        <f t="shared" si="3"/>
        <v>0</v>
      </c>
    </row>
    <row r="204" spans="1:13" ht="15.95" customHeight="1">
      <c r="A204" s="167">
        <f t="shared" si="4"/>
        <v>194</v>
      </c>
      <c r="B204" s="143"/>
      <c r="C204" s="130"/>
      <c r="D204" s="130"/>
      <c r="E204" s="131"/>
      <c r="F204" s="132"/>
      <c r="G204" s="131"/>
      <c r="H204" s="133"/>
      <c r="I204" s="132"/>
      <c r="J204" s="134"/>
      <c r="K204" s="135"/>
      <c r="L204" s="95"/>
      <c r="M204" s="172">
        <f t="shared" ref="M204:M267" si="5">ROUND(ROUND(K204,1)*ROUND(L204,2),0)</f>
        <v>0</v>
      </c>
    </row>
    <row r="205" spans="1:13" ht="15.95" customHeight="1">
      <c r="A205" s="167">
        <f t="shared" si="4"/>
        <v>195</v>
      </c>
      <c r="B205" s="143"/>
      <c r="C205" s="130"/>
      <c r="D205" s="130"/>
      <c r="E205" s="131"/>
      <c r="F205" s="132"/>
      <c r="G205" s="131"/>
      <c r="H205" s="133"/>
      <c r="I205" s="132"/>
      <c r="J205" s="134"/>
      <c r="K205" s="135"/>
      <c r="L205" s="95"/>
      <c r="M205" s="172">
        <f t="shared" si="5"/>
        <v>0</v>
      </c>
    </row>
    <row r="206" spans="1:13" ht="15.95" customHeight="1">
      <c r="A206" s="167">
        <f t="shared" si="4"/>
        <v>196</v>
      </c>
      <c r="B206" s="143"/>
      <c r="C206" s="130"/>
      <c r="D206" s="130"/>
      <c r="E206" s="131"/>
      <c r="F206" s="132"/>
      <c r="G206" s="131"/>
      <c r="H206" s="133"/>
      <c r="I206" s="132"/>
      <c r="J206" s="134"/>
      <c r="K206" s="135"/>
      <c r="L206" s="95"/>
      <c r="M206" s="172">
        <f t="shared" si="5"/>
        <v>0</v>
      </c>
    </row>
    <row r="207" spans="1:13" ht="15.95" customHeight="1">
      <c r="A207" s="167">
        <f t="shared" si="4"/>
        <v>197</v>
      </c>
      <c r="B207" s="143"/>
      <c r="C207" s="130"/>
      <c r="D207" s="130"/>
      <c r="E207" s="131"/>
      <c r="F207" s="132"/>
      <c r="G207" s="131"/>
      <c r="H207" s="133"/>
      <c r="I207" s="132"/>
      <c r="J207" s="134"/>
      <c r="K207" s="135"/>
      <c r="L207" s="95"/>
      <c r="M207" s="172">
        <f t="shared" si="5"/>
        <v>0</v>
      </c>
    </row>
    <row r="208" spans="1:13" ht="15.95" customHeight="1">
      <c r="A208" s="167">
        <f t="shared" si="4"/>
        <v>198</v>
      </c>
      <c r="B208" s="143"/>
      <c r="C208" s="130"/>
      <c r="D208" s="130"/>
      <c r="E208" s="131"/>
      <c r="F208" s="132"/>
      <c r="G208" s="131"/>
      <c r="H208" s="133"/>
      <c r="I208" s="132"/>
      <c r="J208" s="134"/>
      <c r="K208" s="135"/>
      <c r="L208" s="95"/>
      <c r="M208" s="172">
        <f t="shared" si="5"/>
        <v>0</v>
      </c>
    </row>
    <row r="209" spans="1:13" ht="15.95" customHeight="1">
      <c r="A209" s="167">
        <f t="shared" si="4"/>
        <v>199</v>
      </c>
      <c r="B209" s="143"/>
      <c r="C209" s="130"/>
      <c r="D209" s="130"/>
      <c r="E209" s="131"/>
      <c r="F209" s="132"/>
      <c r="G209" s="131"/>
      <c r="H209" s="133"/>
      <c r="I209" s="132"/>
      <c r="J209" s="134"/>
      <c r="K209" s="135"/>
      <c r="L209" s="95"/>
      <c r="M209" s="172">
        <f t="shared" si="5"/>
        <v>0</v>
      </c>
    </row>
    <row r="210" spans="1:13" ht="15.95" customHeight="1">
      <c r="A210" s="167">
        <f t="shared" si="4"/>
        <v>200</v>
      </c>
      <c r="B210" s="143"/>
      <c r="C210" s="130"/>
      <c r="D210" s="130"/>
      <c r="E210" s="131"/>
      <c r="F210" s="132"/>
      <c r="G210" s="131"/>
      <c r="H210" s="133"/>
      <c r="I210" s="132"/>
      <c r="J210" s="134"/>
      <c r="K210" s="135"/>
      <c r="L210" s="95"/>
      <c r="M210" s="172">
        <f t="shared" si="5"/>
        <v>0</v>
      </c>
    </row>
    <row r="211" spans="1:13" ht="15.95" customHeight="1">
      <c r="A211" s="167">
        <f t="shared" si="4"/>
        <v>201</v>
      </c>
      <c r="B211" s="143"/>
      <c r="C211" s="130"/>
      <c r="D211" s="130"/>
      <c r="E211" s="131"/>
      <c r="F211" s="132"/>
      <c r="G211" s="131"/>
      <c r="H211" s="133"/>
      <c r="I211" s="132"/>
      <c r="J211" s="134"/>
      <c r="K211" s="135"/>
      <c r="L211" s="95"/>
      <c r="M211" s="172">
        <f t="shared" si="5"/>
        <v>0</v>
      </c>
    </row>
    <row r="212" spans="1:13" ht="15.95" customHeight="1">
      <c r="A212" s="167">
        <f t="shared" si="4"/>
        <v>202</v>
      </c>
      <c r="B212" s="143"/>
      <c r="C212" s="130"/>
      <c r="D212" s="130"/>
      <c r="E212" s="131"/>
      <c r="F212" s="132"/>
      <c r="G212" s="131"/>
      <c r="H212" s="133"/>
      <c r="I212" s="132"/>
      <c r="J212" s="134"/>
      <c r="K212" s="135"/>
      <c r="L212" s="95"/>
      <c r="M212" s="172">
        <f t="shared" si="5"/>
        <v>0</v>
      </c>
    </row>
    <row r="213" spans="1:13" ht="15.95" customHeight="1">
      <c r="A213" s="167">
        <f t="shared" si="4"/>
        <v>203</v>
      </c>
      <c r="B213" s="143"/>
      <c r="C213" s="130"/>
      <c r="D213" s="130"/>
      <c r="E213" s="131"/>
      <c r="F213" s="132"/>
      <c r="G213" s="131"/>
      <c r="H213" s="133"/>
      <c r="I213" s="132"/>
      <c r="J213" s="134"/>
      <c r="K213" s="135"/>
      <c r="L213" s="95"/>
      <c r="M213" s="172">
        <f t="shared" si="5"/>
        <v>0</v>
      </c>
    </row>
    <row r="214" spans="1:13" ht="15.95" customHeight="1">
      <c r="A214" s="167">
        <f t="shared" si="4"/>
        <v>204</v>
      </c>
      <c r="B214" s="143"/>
      <c r="C214" s="130"/>
      <c r="D214" s="130"/>
      <c r="E214" s="131"/>
      <c r="F214" s="132"/>
      <c r="G214" s="131"/>
      <c r="H214" s="133"/>
      <c r="I214" s="132"/>
      <c r="J214" s="134"/>
      <c r="K214" s="135"/>
      <c r="L214" s="95"/>
      <c r="M214" s="172">
        <f t="shared" si="5"/>
        <v>0</v>
      </c>
    </row>
    <row r="215" spans="1:13" ht="15.95" customHeight="1">
      <c r="A215" s="167">
        <f>A214+1</f>
        <v>205</v>
      </c>
      <c r="B215" s="143"/>
      <c r="C215" s="130"/>
      <c r="D215" s="130"/>
      <c r="E215" s="131"/>
      <c r="F215" s="132"/>
      <c r="G215" s="131"/>
      <c r="H215" s="133"/>
      <c r="I215" s="132"/>
      <c r="J215" s="134"/>
      <c r="K215" s="135"/>
      <c r="L215" s="95"/>
      <c r="M215" s="172">
        <f t="shared" si="5"/>
        <v>0</v>
      </c>
    </row>
    <row r="216" spans="1:13" ht="15.95" customHeight="1">
      <c r="A216" s="167">
        <f t="shared" si="4"/>
        <v>206</v>
      </c>
      <c r="B216" s="143"/>
      <c r="C216" s="130"/>
      <c r="D216" s="130"/>
      <c r="E216" s="131"/>
      <c r="F216" s="132"/>
      <c r="G216" s="131"/>
      <c r="H216" s="133"/>
      <c r="I216" s="132"/>
      <c r="J216" s="134"/>
      <c r="K216" s="135"/>
      <c r="L216" s="95"/>
      <c r="M216" s="172">
        <f t="shared" si="5"/>
        <v>0</v>
      </c>
    </row>
    <row r="217" spans="1:13" ht="15.95" customHeight="1">
      <c r="A217" s="167">
        <f t="shared" si="4"/>
        <v>207</v>
      </c>
      <c r="B217" s="143"/>
      <c r="C217" s="130"/>
      <c r="D217" s="130"/>
      <c r="E217" s="131"/>
      <c r="F217" s="132"/>
      <c r="G217" s="131"/>
      <c r="H217" s="133"/>
      <c r="I217" s="132"/>
      <c r="J217" s="134"/>
      <c r="K217" s="135"/>
      <c r="L217" s="95"/>
      <c r="M217" s="172">
        <f t="shared" si="5"/>
        <v>0</v>
      </c>
    </row>
    <row r="218" spans="1:13" ht="15.95" customHeight="1">
      <c r="A218" s="167">
        <f t="shared" si="4"/>
        <v>208</v>
      </c>
      <c r="B218" s="143"/>
      <c r="C218" s="130"/>
      <c r="D218" s="130"/>
      <c r="E218" s="131"/>
      <c r="F218" s="132"/>
      <c r="G218" s="131"/>
      <c r="H218" s="133"/>
      <c r="I218" s="132"/>
      <c r="J218" s="134"/>
      <c r="K218" s="135"/>
      <c r="L218" s="95"/>
      <c r="M218" s="172">
        <f t="shared" si="5"/>
        <v>0</v>
      </c>
    </row>
    <row r="219" spans="1:13" ht="15.95" customHeight="1">
      <c r="A219" s="167">
        <f t="shared" si="4"/>
        <v>209</v>
      </c>
      <c r="B219" s="143"/>
      <c r="C219" s="130"/>
      <c r="D219" s="130"/>
      <c r="E219" s="131"/>
      <c r="F219" s="132"/>
      <c r="G219" s="131"/>
      <c r="H219" s="133"/>
      <c r="I219" s="132"/>
      <c r="J219" s="134"/>
      <c r="K219" s="135"/>
      <c r="L219" s="95"/>
      <c r="M219" s="172">
        <f t="shared" si="5"/>
        <v>0</v>
      </c>
    </row>
    <row r="220" spans="1:13" ht="15.95" customHeight="1">
      <c r="A220" s="167">
        <f t="shared" si="4"/>
        <v>210</v>
      </c>
      <c r="B220" s="143"/>
      <c r="C220" s="130"/>
      <c r="D220" s="130"/>
      <c r="E220" s="131"/>
      <c r="F220" s="132"/>
      <c r="G220" s="131"/>
      <c r="H220" s="133"/>
      <c r="I220" s="132"/>
      <c r="J220" s="134"/>
      <c r="K220" s="135"/>
      <c r="L220" s="95"/>
      <c r="M220" s="172">
        <f t="shared" si="5"/>
        <v>0</v>
      </c>
    </row>
    <row r="221" spans="1:13" ht="15.95" customHeight="1">
      <c r="A221" s="167">
        <f t="shared" si="4"/>
        <v>211</v>
      </c>
      <c r="B221" s="143"/>
      <c r="C221" s="130"/>
      <c r="D221" s="130"/>
      <c r="E221" s="131"/>
      <c r="F221" s="132"/>
      <c r="G221" s="131"/>
      <c r="H221" s="133"/>
      <c r="I221" s="132"/>
      <c r="J221" s="134"/>
      <c r="K221" s="135"/>
      <c r="L221" s="95"/>
      <c r="M221" s="172">
        <f t="shared" si="5"/>
        <v>0</v>
      </c>
    </row>
    <row r="222" spans="1:13" ht="15.95" customHeight="1">
      <c r="A222" s="167">
        <f t="shared" si="4"/>
        <v>212</v>
      </c>
      <c r="B222" s="143"/>
      <c r="C222" s="130"/>
      <c r="D222" s="130"/>
      <c r="E222" s="131"/>
      <c r="F222" s="132"/>
      <c r="G222" s="131"/>
      <c r="H222" s="133"/>
      <c r="I222" s="132"/>
      <c r="J222" s="134"/>
      <c r="K222" s="135"/>
      <c r="L222" s="95"/>
      <c r="M222" s="172">
        <f t="shared" si="5"/>
        <v>0</v>
      </c>
    </row>
    <row r="223" spans="1:13" ht="15.95" customHeight="1">
      <c r="A223" s="167">
        <f t="shared" si="4"/>
        <v>213</v>
      </c>
      <c r="B223" s="143"/>
      <c r="C223" s="130"/>
      <c r="D223" s="130"/>
      <c r="E223" s="131"/>
      <c r="F223" s="132"/>
      <c r="G223" s="131"/>
      <c r="H223" s="133"/>
      <c r="I223" s="132"/>
      <c r="J223" s="134"/>
      <c r="K223" s="135"/>
      <c r="L223" s="95"/>
      <c r="M223" s="172">
        <f t="shared" si="5"/>
        <v>0</v>
      </c>
    </row>
    <row r="224" spans="1:13" ht="15.95" customHeight="1">
      <c r="A224" s="167">
        <f t="shared" si="4"/>
        <v>214</v>
      </c>
      <c r="B224" s="143"/>
      <c r="C224" s="130"/>
      <c r="D224" s="130"/>
      <c r="E224" s="131"/>
      <c r="F224" s="132"/>
      <c r="G224" s="131"/>
      <c r="H224" s="133"/>
      <c r="I224" s="132"/>
      <c r="J224" s="134"/>
      <c r="K224" s="135"/>
      <c r="L224" s="95"/>
      <c r="M224" s="172">
        <f t="shared" si="5"/>
        <v>0</v>
      </c>
    </row>
    <row r="225" spans="1:21" ht="15.95" customHeight="1">
      <c r="A225" s="167">
        <f t="shared" si="4"/>
        <v>215</v>
      </c>
      <c r="B225" s="143"/>
      <c r="C225" s="130"/>
      <c r="D225" s="130"/>
      <c r="E225" s="131"/>
      <c r="F225" s="132"/>
      <c r="G225" s="131"/>
      <c r="H225" s="133"/>
      <c r="I225" s="132"/>
      <c r="J225" s="134"/>
      <c r="K225" s="135"/>
      <c r="L225" s="95"/>
      <c r="M225" s="172">
        <f t="shared" si="5"/>
        <v>0</v>
      </c>
    </row>
    <row r="226" spans="1:21" ht="15.95" customHeight="1">
      <c r="A226" s="167">
        <f t="shared" si="4"/>
        <v>216</v>
      </c>
      <c r="B226" s="143"/>
      <c r="C226" s="130"/>
      <c r="D226" s="130"/>
      <c r="E226" s="131"/>
      <c r="F226" s="132"/>
      <c r="G226" s="131"/>
      <c r="H226" s="133"/>
      <c r="I226" s="132"/>
      <c r="J226" s="134"/>
      <c r="K226" s="135"/>
      <c r="L226" s="95"/>
      <c r="M226" s="172">
        <f t="shared" si="5"/>
        <v>0</v>
      </c>
      <c r="P226" s="900"/>
      <c r="Q226" s="901"/>
      <c r="R226" s="901"/>
      <c r="S226" s="901"/>
      <c r="T226" s="901"/>
      <c r="U226" s="901"/>
    </row>
    <row r="227" spans="1:21" ht="15.95" customHeight="1">
      <c r="A227" s="167">
        <f t="shared" si="4"/>
        <v>217</v>
      </c>
      <c r="B227" s="143"/>
      <c r="C227" s="130"/>
      <c r="D227" s="130"/>
      <c r="E227" s="131"/>
      <c r="F227" s="132"/>
      <c r="G227" s="131"/>
      <c r="H227" s="133"/>
      <c r="I227" s="132"/>
      <c r="J227" s="134"/>
      <c r="K227" s="135"/>
      <c r="L227" s="95"/>
      <c r="M227" s="172">
        <f t="shared" si="5"/>
        <v>0</v>
      </c>
      <c r="P227" s="901"/>
      <c r="Q227" s="901"/>
      <c r="R227" s="901"/>
      <c r="S227" s="901"/>
      <c r="T227" s="901"/>
      <c r="U227" s="901"/>
    </row>
    <row r="228" spans="1:21" ht="15.95" customHeight="1">
      <c r="A228" s="167">
        <f t="shared" si="4"/>
        <v>218</v>
      </c>
      <c r="B228" s="143"/>
      <c r="C228" s="130"/>
      <c r="D228" s="130"/>
      <c r="E228" s="131"/>
      <c r="F228" s="132"/>
      <c r="G228" s="131"/>
      <c r="H228" s="133"/>
      <c r="I228" s="132"/>
      <c r="J228" s="134"/>
      <c r="K228" s="135"/>
      <c r="L228" s="95"/>
      <c r="M228" s="172">
        <f t="shared" si="5"/>
        <v>0</v>
      </c>
    </row>
    <row r="229" spans="1:21" ht="15.95" customHeight="1">
      <c r="A229" s="167">
        <f t="shared" si="4"/>
        <v>219</v>
      </c>
      <c r="B229" s="143"/>
      <c r="C229" s="130"/>
      <c r="D229" s="130"/>
      <c r="E229" s="131"/>
      <c r="F229" s="132"/>
      <c r="G229" s="131"/>
      <c r="H229" s="133"/>
      <c r="I229" s="132"/>
      <c r="J229" s="134"/>
      <c r="K229" s="135"/>
      <c r="L229" s="95"/>
      <c r="M229" s="172">
        <f t="shared" si="5"/>
        <v>0</v>
      </c>
    </row>
    <row r="230" spans="1:21" ht="15.95" customHeight="1">
      <c r="A230" s="167">
        <f t="shared" si="4"/>
        <v>220</v>
      </c>
      <c r="B230" s="143"/>
      <c r="C230" s="130"/>
      <c r="D230" s="130"/>
      <c r="E230" s="131"/>
      <c r="F230" s="132"/>
      <c r="G230" s="131"/>
      <c r="H230" s="133"/>
      <c r="I230" s="132"/>
      <c r="J230" s="134"/>
      <c r="K230" s="135"/>
      <c r="L230" s="95"/>
      <c r="M230" s="172">
        <f t="shared" si="5"/>
        <v>0</v>
      </c>
    </row>
    <row r="231" spans="1:21" ht="15.95" customHeight="1">
      <c r="A231" s="167">
        <f t="shared" si="4"/>
        <v>221</v>
      </c>
      <c r="B231" s="143"/>
      <c r="C231" s="130"/>
      <c r="D231" s="130"/>
      <c r="E231" s="131"/>
      <c r="F231" s="132"/>
      <c r="G231" s="131"/>
      <c r="H231" s="133"/>
      <c r="I231" s="132"/>
      <c r="J231" s="134"/>
      <c r="K231" s="135"/>
      <c r="L231" s="95"/>
      <c r="M231" s="172">
        <f t="shared" si="5"/>
        <v>0</v>
      </c>
    </row>
    <row r="232" spans="1:21" ht="15.95" customHeight="1">
      <c r="A232" s="167">
        <f t="shared" si="4"/>
        <v>222</v>
      </c>
      <c r="B232" s="143"/>
      <c r="C232" s="130"/>
      <c r="D232" s="130"/>
      <c r="E232" s="131"/>
      <c r="F232" s="132"/>
      <c r="G232" s="131"/>
      <c r="H232" s="133"/>
      <c r="I232" s="132"/>
      <c r="J232" s="134"/>
      <c r="K232" s="135"/>
      <c r="L232" s="95"/>
      <c r="M232" s="172">
        <f t="shared" ref="M232:M252" si="6">ROUND(ROUND(K232,1)*ROUND(L232,2),0)</f>
        <v>0</v>
      </c>
    </row>
    <row r="233" spans="1:21" ht="15.95" customHeight="1">
      <c r="A233" s="167">
        <f t="shared" si="4"/>
        <v>223</v>
      </c>
      <c r="B233" s="143"/>
      <c r="C233" s="130"/>
      <c r="D233" s="130"/>
      <c r="E233" s="131"/>
      <c r="F233" s="132"/>
      <c r="G233" s="131"/>
      <c r="H233" s="133"/>
      <c r="I233" s="132"/>
      <c r="J233" s="134"/>
      <c r="K233" s="135"/>
      <c r="L233" s="95"/>
      <c r="M233" s="172">
        <f t="shared" si="6"/>
        <v>0</v>
      </c>
    </row>
    <row r="234" spans="1:21" ht="15.95" customHeight="1">
      <c r="A234" s="167">
        <f t="shared" si="4"/>
        <v>224</v>
      </c>
      <c r="B234" s="143"/>
      <c r="C234" s="130"/>
      <c r="D234" s="130"/>
      <c r="E234" s="131"/>
      <c r="F234" s="132"/>
      <c r="G234" s="131"/>
      <c r="H234" s="133"/>
      <c r="I234" s="132"/>
      <c r="J234" s="134"/>
      <c r="K234" s="135"/>
      <c r="L234" s="95"/>
      <c r="M234" s="172">
        <f t="shared" si="6"/>
        <v>0</v>
      </c>
    </row>
    <row r="235" spans="1:21" ht="15.95" customHeight="1">
      <c r="A235" s="167">
        <f t="shared" si="4"/>
        <v>225</v>
      </c>
      <c r="B235" s="143"/>
      <c r="C235" s="130"/>
      <c r="D235" s="130"/>
      <c r="E235" s="131"/>
      <c r="F235" s="132"/>
      <c r="G235" s="131"/>
      <c r="H235" s="133"/>
      <c r="I235" s="132"/>
      <c r="J235" s="134"/>
      <c r="K235" s="135"/>
      <c r="L235" s="95"/>
      <c r="M235" s="172">
        <f t="shared" si="6"/>
        <v>0</v>
      </c>
    </row>
    <row r="236" spans="1:21" ht="15.95" customHeight="1">
      <c r="A236" s="167">
        <f t="shared" si="4"/>
        <v>226</v>
      </c>
      <c r="B236" s="143"/>
      <c r="C236" s="130"/>
      <c r="D236" s="130"/>
      <c r="E236" s="131"/>
      <c r="F236" s="132"/>
      <c r="G236" s="131"/>
      <c r="H236" s="133"/>
      <c r="I236" s="132"/>
      <c r="J236" s="134"/>
      <c r="K236" s="135"/>
      <c r="L236" s="95"/>
      <c r="M236" s="172">
        <f t="shared" si="6"/>
        <v>0</v>
      </c>
    </row>
    <row r="237" spans="1:21" ht="15.95" customHeight="1">
      <c r="A237" s="167">
        <f t="shared" si="4"/>
        <v>227</v>
      </c>
      <c r="B237" s="143"/>
      <c r="C237" s="130"/>
      <c r="D237" s="130"/>
      <c r="E237" s="131"/>
      <c r="F237" s="132"/>
      <c r="G237" s="131"/>
      <c r="H237" s="133"/>
      <c r="I237" s="132"/>
      <c r="J237" s="134"/>
      <c r="K237" s="135"/>
      <c r="L237" s="95"/>
      <c r="M237" s="172">
        <f t="shared" si="6"/>
        <v>0</v>
      </c>
    </row>
    <row r="238" spans="1:21" ht="15.95" customHeight="1">
      <c r="A238" s="167">
        <f t="shared" si="4"/>
        <v>228</v>
      </c>
      <c r="B238" s="143"/>
      <c r="C238" s="130"/>
      <c r="D238" s="130"/>
      <c r="E238" s="131"/>
      <c r="F238" s="132"/>
      <c r="G238" s="131"/>
      <c r="H238" s="133"/>
      <c r="I238" s="132"/>
      <c r="J238" s="134"/>
      <c r="K238" s="135"/>
      <c r="L238" s="95"/>
      <c r="M238" s="172">
        <f t="shared" si="6"/>
        <v>0</v>
      </c>
    </row>
    <row r="239" spans="1:21" ht="15.95" customHeight="1">
      <c r="A239" s="167">
        <f t="shared" si="4"/>
        <v>229</v>
      </c>
      <c r="B239" s="143"/>
      <c r="C239" s="130"/>
      <c r="D239" s="130"/>
      <c r="E239" s="131"/>
      <c r="F239" s="132"/>
      <c r="G239" s="131"/>
      <c r="H239" s="133"/>
      <c r="I239" s="132"/>
      <c r="J239" s="134"/>
      <c r="K239" s="135"/>
      <c r="L239" s="95"/>
      <c r="M239" s="172">
        <f t="shared" si="6"/>
        <v>0</v>
      </c>
    </row>
    <row r="240" spans="1:21" ht="15.95" customHeight="1">
      <c r="A240" s="167">
        <f t="shared" si="4"/>
        <v>230</v>
      </c>
      <c r="B240" s="143"/>
      <c r="C240" s="130"/>
      <c r="D240" s="130"/>
      <c r="E240" s="131"/>
      <c r="F240" s="132"/>
      <c r="G240" s="131"/>
      <c r="H240" s="133"/>
      <c r="I240" s="132"/>
      <c r="J240" s="134"/>
      <c r="K240" s="135"/>
      <c r="L240" s="95"/>
      <c r="M240" s="172">
        <f t="shared" si="6"/>
        <v>0</v>
      </c>
    </row>
    <row r="241" spans="1:13" ht="15.95" customHeight="1">
      <c r="A241" s="167">
        <f t="shared" si="4"/>
        <v>231</v>
      </c>
      <c r="B241" s="143"/>
      <c r="C241" s="130"/>
      <c r="D241" s="130"/>
      <c r="E241" s="131"/>
      <c r="F241" s="132"/>
      <c r="G241" s="131"/>
      <c r="H241" s="133"/>
      <c r="I241" s="132"/>
      <c r="J241" s="134"/>
      <c r="K241" s="135"/>
      <c r="L241" s="95"/>
      <c r="M241" s="172">
        <f t="shared" si="6"/>
        <v>0</v>
      </c>
    </row>
    <row r="242" spans="1:13" ht="15.95" customHeight="1">
      <c r="A242" s="167">
        <f t="shared" si="4"/>
        <v>232</v>
      </c>
      <c r="B242" s="143"/>
      <c r="C242" s="130"/>
      <c r="D242" s="130"/>
      <c r="E242" s="131"/>
      <c r="F242" s="132"/>
      <c r="G242" s="131"/>
      <c r="H242" s="133"/>
      <c r="I242" s="132"/>
      <c r="J242" s="134"/>
      <c r="K242" s="135"/>
      <c r="L242" s="95"/>
      <c r="M242" s="172">
        <f t="shared" si="6"/>
        <v>0</v>
      </c>
    </row>
    <row r="243" spans="1:13" ht="15.95" customHeight="1">
      <c r="A243" s="167">
        <f t="shared" si="4"/>
        <v>233</v>
      </c>
      <c r="B243" s="143"/>
      <c r="C243" s="130"/>
      <c r="D243" s="130"/>
      <c r="E243" s="131"/>
      <c r="F243" s="132"/>
      <c r="G243" s="131"/>
      <c r="H243" s="133"/>
      <c r="I243" s="132"/>
      <c r="J243" s="134"/>
      <c r="K243" s="135"/>
      <c r="L243" s="95"/>
      <c r="M243" s="172">
        <f t="shared" si="6"/>
        <v>0</v>
      </c>
    </row>
    <row r="244" spans="1:13" ht="15.95" customHeight="1">
      <c r="A244" s="167">
        <f t="shared" si="4"/>
        <v>234</v>
      </c>
      <c r="B244" s="143"/>
      <c r="C244" s="130"/>
      <c r="D244" s="130"/>
      <c r="E244" s="131"/>
      <c r="F244" s="132"/>
      <c r="G244" s="131"/>
      <c r="H244" s="133"/>
      <c r="I244" s="132"/>
      <c r="J244" s="134"/>
      <c r="K244" s="135"/>
      <c r="L244" s="95"/>
      <c r="M244" s="172">
        <f t="shared" si="6"/>
        <v>0</v>
      </c>
    </row>
    <row r="245" spans="1:13" ht="15.95" customHeight="1">
      <c r="A245" s="167">
        <f t="shared" si="4"/>
        <v>235</v>
      </c>
      <c r="B245" s="143"/>
      <c r="C245" s="130"/>
      <c r="D245" s="130"/>
      <c r="E245" s="131"/>
      <c r="F245" s="132"/>
      <c r="G245" s="131"/>
      <c r="H245" s="133"/>
      <c r="I245" s="132"/>
      <c r="J245" s="134"/>
      <c r="K245" s="135"/>
      <c r="L245" s="95"/>
      <c r="M245" s="172">
        <f t="shared" si="6"/>
        <v>0</v>
      </c>
    </row>
    <row r="246" spans="1:13" ht="15.95" customHeight="1">
      <c r="A246" s="167">
        <f t="shared" si="4"/>
        <v>236</v>
      </c>
      <c r="B246" s="143"/>
      <c r="C246" s="130"/>
      <c r="D246" s="130"/>
      <c r="E246" s="131"/>
      <c r="F246" s="132"/>
      <c r="G246" s="131"/>
      <c r="H246" s="133"/>
      <c r="I246" s="132"/>
      <c r="J246" s="134"/>
      <c r="K246" s="135"/>
      <c r="L246" s="95"/>
      <c r="M246" s="172">
        <f t="shared" si="6"/>
        <v>0</v>
      </c>
    </row>
    <row r="247" spans="1:13" ht="15.95" customHeight="1">
      <c r="A247" s="167">
        <f t="shared" si="4"/>
        <v>237</v>
      </c>
      <c r="B247" s="143"/>
      <c r="C247" s="130"/>
      <c r="D247" s="130"/>
      <c r="E247" s="131"/>
      <c r="F247" s="132"/>
      <c r="G247" s="131"/>
      <c r="H247" s="133"/>
      <c r="I247" s="132"/>
      <c r="J247" s="134"/>
      <c r="K247" s="135"/>
      <c r="L247" s="95"/>
      <c r="M247" s="172">
        <f t="shared" si="6"/>
        <v>0</v>
      </c>
    </row>
    <row r="248" spans="1:13" ht="15.95" customHeight="1">
      <c r="A248" s="167">
        <f t="shared" si="4"/>
        <v>238</v>
      </c>
      <c r="B248" s="143"/>
      <c r="C248" s="130"/>
      <c r="D248" s="130"/>
      <c r="E248" s="131"/>
      <c r="F248" s="132"/>
      <c r="G248" s="131"/>
      <c r="H248" s="133"/>
      <c r="I248" s="132"/>
      <c r="J248" s="134"/>
      <c r="K248" s="135"/>
      <c r="L248" s="95"/>
      <c r="M248" s="172">
        <f t="shared" si="6"/>
        <v>0</v>
      </c>
    </row>
    <row r="249" spans="1:13" ht="15.95" customHeight="1">
      <c r="A249" s="167">
        <f t="shared" si="4"/>
        <v>239</v>
      </c>
      <c r="B249" s="143"/>
      <c r="C249" s="130"/>
      <c r="D249" s="130"/>
      <c r="E249" s="131"/>
      <c r="F249" s="132"/>
      <c r="G249" s="131"/>
      <c r="H249" s="133"/>
      <c r="I249" s="132"/>
      <c r="J249" s="134"/>
      <c r="K249" s="135"/>
      <c r="L249" s="95"/>
      <c r="M249" s="172">
        <f t="shared" si="6"/>
        <v>0</v>
      </c>
    </row>
    <row r="250" spans="1:13" ht="15.95" customHeight="1">
      <c r="A250" s="167">
        <f t="shared" si="4"/>
        <v>240</v>
      </c>
      <c r="B250" s="143"/>
      <c r="C250" s="130"/>
      <c r="D250" s="130"/>
      <c r="E250" s="131"/>
      <c r="F250" s="132"/>
      <c r="G250" s="131"/>
      <c r="H250" s="133"/>
      <c r="I250" s="132"/>
      <c r="J250" s="134"/>
      <c r="K250" s="135"/>
      <c r="L250" s="95"/>
      <c r="M250" s="172">
        <f t="shared" si="6"/>
        <v>0</v>
      </c>
    </row>
    <row r="251" spans="1:13" ht="15.95" customHeight="1">
      <c r="A251" s="167">
        <f t="shared" si="4"/>
        <v>241</v>
      </c>
      <c r="B251" s="143"/>
      <c r="C251" s="130"/>
      <c r="D251" s="130"/>
      <c r="E251" s="131"/>
      <c r="F251" s="132"/>
      <c r="G251" s="131"/>
      <c r="H251" s="133"/>
      <c r="I251" s="132"/>
      <c r="J251" s="134"/>
      <c r="K251" s="135"/>
      <c r="L251" s="95"/>
      <c r="M251" s="172">
        <f t="shared" si="6"/>
        <v>0</v>
      </c>
    </row>
    <row r="252" spans="1:13" ht="15.95" customHeight="1">
      <c r="A252" s="167">
        <f t="shared" si="4"/>
        <v>242</v>
      </c>
      <c r="B252" s="143"/>
      <c r="C252" s="130"/>
      <c r="D252" s="130"/>
      <c r="E252" s="131"/>
      <c r="F252" s="132"/>
      <c r="G252" s="131"/>
      <c r="H252" s="133"/>
      <c r="I252" s="132"/>
      <c r="J252" s="134"/>
      <c r="K252" s="135"/>
      <c r="L252" s="95"/>
      <c r="M252" s="172">
        <f t="shared" si="6"/>
        <v>0</v>
      </c>
    </row>
    <row r="253" spans="1:13" ht="15.95" customHeight="1">
      <c r="A253" s="167">
        <f t="shared" si="4"/>
        <v>243</v>
      </c>
      <c r="B253" s="143"/>
      <c r="C253" s="130"/>
      <c r="D253" s="130"/>
      <c r="E253" s="131"/>
      <c r="F253" s="132"/>
      <c r="G253" s="131"/>
      <c r="H253" s="133"/>
      <c r="I253" s="132"/>
      <c r="J253" s="134"/>
      <c r="K253" s="135"/>
      <c r="L253" s="95"/>
      <c r="M253" s="172">
        <f t="shared" ref="M253:M266" si="7">ROUND(ROUND(K253,1)*ROUND(L253,2),0)</f>
        <v>0</v>
      </c>
    </row>
    <row r="254" spans="1:13" ht="15.95" customHeight="1">
      <c r="A254" s="167">
        <f t="shared" si="4"/>
        <v>244</v>
      </c>
      <c r="B254" s="143"/>
      <c r="C254" s="130"/>
      <c r="D254" s="130"/>
      <c r="E254" s="131"/>
      <c r="F254" s="132"/>
      <c r="G254" s="131"/>
      <c r="H254" s="133"/>
      <c r="I254" s="132"/>
      <c r="J254" s="134"/>
      <c r="K254" s="135"/>
      <c r="L254" s="95"/>
      <c r="M254" s="172">
        <f t="shared" si="7"/>
        <v>0</v>
      </c>
    </row>
    <row r="255" spans="1:13" ht="15.95" customHeight="1">
      <c r="A255" s="167">
        <f t="shared" si="4"/>
        <v>245</v>
      </c>
      <c r="B255" s="143"/>
      <c r="C255" s="130"/>
      <c r="D255" s="130"/>
      <c r="E255" s="131"/>
      <c r="F255" s="132"/>
      <c r="G255" s="131"/>
      <c r="H255" s="133"/>
      <c r="I255" s="132"/>
      <c r="J255" s="134"/>
      <c r="K255" s="135"/>
      <c r="L255" s="95"/>
      <c r="M255" s="172">
        <f t="shared" si="7"/>
        <v>0</v>
      </c>
    </row>
    <row r="256" spans="1:13" ht="15.95" customHeight="1">
      <c r="A256" s="167">
        <f t="shared" si="4"/>
        <v>246</v>
      </c>
      <c r="B256" s="143"/>
      <c r="C256" s="130"/>
      <c r="D256" s="130"/>
      <c r="E256" s="131"/>
      <c r="F256" s="132"/>
      <c r="G256" s="131"/>
      <c r="H256" s="133"/>
      <c r="I256" s="132"/>
      <c r="J256" s="134"/>
      <c r="K256" s="135"/>
      <c r="L256" s="95"/>
      <c r="M256" s="172">
        <f t="shared" si="7"/>
        <v>0</v>
      </c>
    </row>
    <row r="257" spans="1:13" ht="15.95" customHeight="1">
      <c r="A257" s="167">
        <f t="shared" si="4"/>
        <v>247</v>
      </c>
      <c r="B257" s="143"/>
      <c r="C257" s="130"/>
      <c r="D257" s="130"/>
      <c r="E257" s="131"/>
      <c r="F257" s="132"/>
      <c r="G257" s="131"/>
      <c r="H257" s="133"/>
      <c r="I257" s="132"/>
      <c r="J257" s="134"/>
      <c r="K257" s="135"/>
      <c r="L257" s="95"/>
      <c r="M257" s="172">
        <f t="shared" si="7"/>
        <v>0</v>
      </c>
    </row>
    <row r="258" spans="1:13" ht="15.95" customHeight="1">
      <c r="A258" s="167">
        <f t="shared" si="4"/>
        <v>248</v>
      </c>
      <c r="B258" s="143"/>
      <c r="C258" s="130"/>
      <c r="D258" s="130"/>
      <c r="E258" s="131"/>
      <c r="F258" s="132"/>
      <c r="G258" s="131"/>
      <c r="H258" s="133"/>
      <c r="I258" s="132"/>
      <c r="J258" s="134"/>
      <c r="K258" s="135"/>
      <c r="L258" s="95"/>
      <c r="M258" s="172">
        <f t="shared" si="7"/>
        <v>0</v>
      </c>
    </row>
    <row r="259" spans="1:13" ht="15.95" customHeight="1">
      <c r="A259" s="167">
        <f t="shared" si="4"/>
        <v>249</v>
      </c>
      <c r="B259" s="143"/>
      <c r="C259" s="130"/>
      <c r="D259" s="130"/>
      <c r="E259" s="131"/>
      <c r="F259" s="132"/>
      <c r="G259" s="131"/>
      <c r="H259" s="133"/>
      <c r="I259" s="132"/>
      <c r="J259" s="134"/>
      <c r="K259" s="135"/>
      <c r="L259" s="95"/>
      <c r="M259" s="172">
        <f t="shared" si="7"/>
        <v>0</v>
      </c>
    </row>
    <row r="260" spans="1:13" ht="15.95" customHeight="1">
      <c r="A260" s="169">
        <f t="shared" si="4"/>
        <v>250</v>
      </c>
      <c r="B260" s="170"/>
      <c r="C260" s="130"/>
      <c r="D260" s="130"/>
      <c r="E260" s="131"/>
      <c r="F260" s="132"/>
      <c r="G260" s="131"/>
      <c r="H260" s="133"/>
      <c r="I260" s="132"/>
      <c r="J260" s="134"/>
      <c r="K260" s="135"/>
      <c r="L260" s="95"/>
      <c r="M260" s="172">
        <f t="shared" si="7"/>
        <v>0</v>
      </c>
    </row>
    <row r="261" spans="1:13" ht="15.95" customHeight="1">
      <c r="A261" s="167">
        <f t="shared" si="4"/>
        <v>251</v>
      </c>
      <c r="B261" s="143"/>
      <c r="C261" s="130"/>
      <c r="D261" s="130"/>
      <c r="E261" s="131"/>
      <c r="F261" s="132"/>
      <c r="G261" s="131"/>
      <c r="H261" s="133"/>
      <c r="I261" s="132"/>
      <c r="J261" s="134"/>
      <c r="K261" s="135"/>
      <c r="L261" s="95"/>
      <c r="M261" s="172">
        <f t="shared" si="7"/>
        <v>0</v>
      </c>
    </row>
    <row r="262" spans="1:13" ht="15.95" customHeight="1">
      <c r="A262" s="167">
        <f t="shared" si="4"/>
        <v>252</v>
      </c>
      <c r="B262" s="143"/>
      <c r="C262" s="130"/>
      <c r="D262" s="130"/>
      <c r="E262" s="131"/>
      <c r="F262" s="132"/>
      <c r="G262" s="131"/>
      <c r="H262" s="133"/>
      <c r="I262" s="132"/>
      <c r="J262" s="134"/>
      <c r="K262" s="135"/>
      <c r="L262" s="95"/>
      <c r="M262" s="172">
        <f t="shared" si="7"/>
        <v>0</v>
      </c>
    </row>
    <row r="263" spans="1:13" ht="15.95" customHeight="1">
      <c r="A263" s="167">
        <f t="shared" si="4"/>
        <v>253</v>
      </c>
      <c r="B263" s="143"/>
      <c r="C263" s="130"/>
      <c r="D263" s="130"/>
      <c r="E263" s="131"/>
      <c r="F263" s="132"/>
      <c r="G263" s="131"/>
      <c r="H263" s="133"/>
      <c r="I263" s="132"/>
      <c r="J263" s="134"/>
      <c r="K263" s="135"/>
      <c r="L263" s="95"/>
      <c r="M263" s="172">
        <f t="shared" si="7"/>
        <v>0</v>
      </c>
    </row>
    <row r="264" spans="1:13" ht="15.95" customHeight="1">
      <c r="A264" s="167">
        <f t="shared" si="4"/>
        <v>254</v>
      </c>
      <c r="B264" s="143"/>
      <c r="C264" s="130"/>
      <c r="D264" s="130"/>
      <c r="E264" s="131"/>
      <c r="F264" s="132"/>
      <c r="G264" s="131"/>
      <c r="H264" s="133"/>
      <c r="I264" s="132"/>
      <c r="J264" s="134"/>
      <c r="K264" s="135"/>
      <c r="L264" s="95"/>
      <c r="M264" s="172">
        <f t="shared" si="7"/>
        <v>0</v>
      </c>
    </row>
    <row r="265" spans="1:13" ht="15.95" customHeight="1">
      <c r="A265" s="167">
        <f t="shared" si="4"/>
        <v>255</v>
      </c>
      <c r="B265" s="143"/>
      <c r="C265" s="130"/>
      <c r="D265" s="130"/>
      <c r="E265" s="131"/>
      <c r="F265" s="132"/>
      <c r="G265" s="131"/>
      <c r="H265" s="133"/>
      <c r="I265" s="132"/>
      <c r="J265" s="134"/>
      <c r="K265" s="135"/>
      <c r="L265" s="95"/>
      <c r="M265" s="172">
        <f t="shared" si="7"/>
        <v>0</v>
      </c>
    </row>
    <row r="266" spans="1:13" ht="15.95" customHeight="1">
      <c r="A266" s="167">
        <f t="shared" ref="A266:A329" si="8">A265+1</f>
        <v>256</v>
      </c>
      <c r="B266" s="143"/>
      <c r="C266" s="130"/>
      <c r="D266" s="130"/>
      <c r="E266" s="131"/>
      <c r="F266" s="132"/>
      <c r="G266" s="131"/>
      <c r="H266" s="133"/>
      <c r="I266" s="132"/>
      <c r="J266" s="134"/>
      <c r="K266" s="135"/>
      <c r="L266" s="95"/>
      <c r="M266" s="172">
        <f t="shared" si="7"/>
        <v>0</v>
      </c>
    </row>
    <row r="267" spans="1:13" ht="15.95" customHeight="1">
      <c r="A267" s="167">
        <f t="shared" si="8"/>
        <v>257</v>
      </c>
      <c r="B267" s="143"/>
      <c r="C267" s="130"/>
      <c r="D267" s="130"/>
      <c r="E267" s="131"/>
      <c r="F267" s="132"/>
      <c r="G267" s="131"/>
      <c r="H267" s="133"/>
      <c r="I267" s="132"/>
      <c r="J267" s="134"/>
      <c r="K267" s="135"/>
      <c r="L267" s="95"/>
      <c r="M267" s="172">
        <f t="shared" si="5"/>
        <v>0</v>
      </c>
    </row>
    <row r="268" spans="1:13" ht="15.95" customHeight="1">
      <c r="A268" s="167">
        <f t="shared" si="8"/>
        <v>258</v>
      </c>
      <c r="B268" s="143"/>
      <c r="C268" s="130"/>
      <c r="D268" s="130"/>
      <c r="E268" s="131"/>
      <c r="F268" s="132"/>
      <c r="G268" s="131"/>
      <c r="H268" s="133"/>
      <c r="I268" s="132"/>
      <c r="J268" s="134"/>
      <c r="K268" s="135"/>
      <c r="L268" s="95"/>
      <c r="M268" s="172">
        <f t="shared" ref="M268:M331" si="9">ROUND(ROUND(K268,1)*ROUND(L268,2),0)</f>
        <v>0</v>
      </c>
    </row>
    <row r="269" spans="1:13" ht="15.95" customHeight="1">
      <c r="A269" s="167">
        <f t="shared" si="8"/>
        <v>259</v>
      </c>
      <c r="B269" s="143"/>
      <c r="C269" s="130"/>
      <c r="D269" s="130"/>
      <c r="E269" s="131"/>
      <c r="F269" s="132"/>
      <c r="G269" s="131"/>
      <c r="H269" s="133"/>
      <c r="I269" s="132"/>
      <c r="J269" s="134"/>
      <c r="K269" s="135"/>
      <c r="L269" s="95"/>
      <c r="M269" s="172">
        <f t="shared" si="9"/>
        <v>0</v>
      </c>
    </row>
    <row r="270" spans="1:13" ht="15.95" customHeight="1">
      <c r="A270" s="167">
        <f t="shared" si="8"/>
        <v>260</v>
      </c>
      <c r="B270" s="143"/>
      <c r="C270" s="130"/>
      <c r="D270" s="130"/>
      <c r="E270" s="131"/>
      <c r="F270" s="132"/>
      <c r="G270" s="131"/>
      <c r="H270" s="133"/>
      <c r="I270" s="132"/>
      <c r="J270" s="134"/>
      <c r="K270" s="135"/>
      <c r="L270" s="95"/>
      <c r="M270" s="172">
        <f t="shared" si="9"/>
        <v>0</v>
      </c>
    </row>
    <row r="271" spans="1:13" ht="15.95" customHeight="1">
      <c r="A271" s="167">
        <f t="shared" si="8"/>
        <v>261</v>
      </c>
      <c r="B271" s="143"/>
      <c r="C271" s="130"/>
      <c r="D271" s="130"/>
      <c r="E271" s="131"/>
      <c r="F271" s="132"/>
      <c r="G271" s="131"/>
      <c r="H271" s="133"/>
      <c r="I271" s="132"/>
      <c r="J271" s="134"/>
      <c r="K271" s="135"/>
      <c r="L271" s="95"/>
      <c r="M271" s="172">
        <f t="shared" si="9"/>
        <v>0</v>
      </c>
    </row>
    <row r="272" spans="1:13" ht="15.95" customHeight="1">
      <c r="A272" s="167">
        <f t="shared" si="8"/>
        <v>262</v>
      </c>
      <c r="B272" s="143"/>
      <c r="C272" s="130"/>
      <c r="D272" s="130"/>
      <c r="E272" s="131"/>
      <c r="F272" s="132"/>
      <c r="G272" s="131"/>
      <c r="H272" s="133"/>
      <c r="I272" s="132"/>
      <c r="J272" s="134"/>
      <c r="K272" s="135"/>
      <c r="L272" s="95"/>
      <c r="M272" s="172">
        <f t="shared" si="9"/>
        <v>0</v>
      </c>
    </row>
    <row r="273" spans="1:13" ht="15.95" customHeight="1">
      <c r="A273" s="167">
        <f t="shared" si="8"/>
        <v>263</v>
      </c>
      <c r="B273" s="143"/>
      <c r="C273" s="130"/>
      <c r="D273" s="130"/>
      <c r="E273" s="131"/>
      <c r="F273" s="132"/>
      <c r="G273" s="131"/>
      <c r="H273" s="133"/>
      <c r="I273" s="132"/>
      <c r="J273" s="134"/>
      <c r="K273" s="135"/>
      <c r="L273" s="95"/>
      <c r="M273" s="172">
        <f t="shared" si="9"/>
        <v>0</v>
      </c>
    </row>
    <row r="274" spans="1:13" ht="15.95" customHeight="1">
      <c r="A274" s="167">
        <f t="shared" si="8"/>
        <v>264</v>
      </c>
      <c r="B274" s="143"/>
      <c r="C274" s="130"/>
      <c r="D274" s="130"/>
      <c r="E274" s="131"/>
      <c r="F274" s="132"/>
      <c r="G274" s="131"/>
      <c r="H274" s="133"/>
      <c r="I274" s="132"/>
      <c r="J274" s="134"/>
      <c r="K274" s="135"/>
      <c r="L274" s="95"/>
      <c r="M274" s="172">
        <f t="shared" si="9"/>
        <v>0</v>
      </c>
    </row>
    <row r="275" spans="1:13" ht="15.95" customHeight="1">
      <c r="A275" s="167">
        <f t="shared" si="8"/>
        <v>265</v>
      </c>
      <c r="B275" s="143"/>
      <c r="C275" s="130"/>
      <c r="D275" s="130"/>
      <c r="E275" s="131"/>
      <c r="F275" s="132"/>
      <c r="G275" s="131"/>
      <c r="H275" s="133"/>
      <c r="I275" s="132"/>
      <c r="J275" s="134"/>
      <c r="K275" s="135"/>
      <c r="L275" s="95"/>
      <c r="M275" s="172">
        <f t="shared" si="9"/>
        <v>0</v>
      </c>
    </row>
    <row r="276" spans="1:13" ht="15.95" customHeight="1">
      <c r="A276" s="167">
        <f t="shared" si="8"/>
        <v>266</v>
      </c>
      <c r="B276" s="143"/>
      <c r="C276" s="130"/>
      <c r="D276" s="130"/>
      <c r="E276" s="131"/>
      <c r="F276" s="132"/>
      <c r="G276" s="131"/>
      <c r="H276" s="133"/>
      <c r="I276" s="132"/>
      <c r="J276" s="134"/>
      <c r="K276" s="135"/>
      <c r="L276" s="95"/>
      <c r="M276" s="172">
        <f t="shared" si="9"/>
        <v>0</v>
      </c>
    </row>
    <row r="277" spans="1:13" ht="15.95" customHeight="1">
      <c r="A277" s="167">
        <f t="shared" si="8"/>
        <v>267</v>
      </c>
      <c r="B277" s="143"/>
      <c r="C277" s="130"/>
      <c r="D277" s="130"/>
      <c r="E277" s="131"/>
      <c r="F277" s="132"/>
      <c r="G277" s="131"/>
      <c r="H277" s="133"/>
      <c r="I277" s="132"/>
      <c r="J277" s="134"/>
      <c r="K277" s="135"/>
      <c r="L277" s="95"/>
      <c r="M277" s="172">
        <f t="shared" si="9"/>
        <v>0</v>
      </c>
    </row>
    <row r="278" spans="1:13" ht="15.95" customHeight="1">
      <c r="A278" s="167">
        <f t="shared" si="8"/>
        <v>268</v>
      </c>
      <c r="B278" s="143"/>
      <c r="C278" s="130"/>
      <c r="D278" s="130"/>
      <c r="E278" s="131"/>
      <c r="F278" s="132"/>
      <c r="G278" s="131"/>
      <c r="H278" s="133"/>
      <c r="I278" s="132"/>
      <c r="J278" s="134"/>
      <c r="K278" s="135"/>
      <c r="L278" s="95"/>
      <c r="M278" s="172">
        <f t="shared" si="9"/>
        <v>0</v>
      </c>
    </row>
    <row r="279" spans="1:13" ht="15.95" customHeight="1">
      <c r="A279" s="167">
        <f t="shared" si="8"/>
        <v>269</v>
      </c>
      <c r="B279" s="143"/>
      <c r="C279" s="130"/>
      <c r="D279" s="130"/>
      <c r="E279" s="131"/>
      <c r="F279" s="132"/>
      <c r="G279" s="131"/>
      <c r="H279" s="133"/>
      <c r="I279" s="132"/>
      <c r="J279" s="134"/>
      <c r="K279" s="135"/>
      <c r="L279" s="95"/>
      <c r="M279" s="172">
        <f t="shared" si="9"/>
        <v>0</v>
      </c>
    </row>
    <row r="280" spans="1:13" ht="15.95" customHeight="1">
      <c r="A280" s="167">
        <f t="shared" si="8"/>
        <v>270</v>
      </c>
      <c r="B280" s="143"/>
      <c r="C280" s="130"/>
      <c r="D280" s="130"/>
      <c r="E280" s="131"/>
      <c r="F280" s="132"/>
      <c r="G280" s="131"/>
      <c r="H280" s="133"/>
      <c r="I280" s="132"/>
      <c r="J280" s="134"/>
      <c r="K280" s="135"/>
      <c r="L280" s="95"/>
      <c r="M280" s="172">
        <f t="shared" si="9"/>
        <v>0</v>
      </c>
    </row>
    <row r="281" spans="1:13" ht="15.95" customHeight="1">
      <c r="A281" s="167">
        <f t="shared" si="8"/>
        <v>271</v>
      </c>
      <c r="B281" s="143"/>
      <c r="C281" s="130"/>
      <c r="D281" s="130"/>
      <c r="E281" s="131"/>
      <c r="F281" s="132"/>
      <c r="G281" s="131"/>
      <c r="H281" s="133"/>
      <c r="I281" s="132"/>
      <c r="J281" s="134"/>
      <c r="K281" s="135"/>
      <c r="L281" s="95"/>
      <c r="M281" s="172">
        <f t="shared" si="9"/>
        <v>0</v>
      </c>
    </row>
    <row r="282" spans="1:13" ht="15.95" customHeight="1">
      <c r="A282" s="167">
        <f t="shared" si="8"/>
        <v>272</v>
      </c>
      <c r="B282" s="143"/>
      <c r="C282" s="130"/>
      <c r="D282" s="130"/>
      <c r="E282" s="131"/>
      <c r="F282" s="132"/>
      <c r="G282" s="131"/>
      <c r="H282" s="133"/>
      <c r="I282" s="132"/>
      <c r="J282" s="134"/>
      <c r="K282" s="135"/>
      <c r="L282" s="95"/>
      <c r="M282" s="172">
        <f t="shared" si="9"/>
        <v>0</v>
      </c>
    </row>
    <row r="283" spans="1:13" ht="15.95" customHeight="1">
      <c r="A283" s="167">
        <f t="shared" si="8"/>
        <v>273</v>
      </c>
      <c r="B283" s="143"/>
      <c r="C283" s="130"/>
      <c r="D283" s="130"/>
      <c r="E283" s="131"/>
      <c r="F283" s="132"/>
      <c r="G283" s="131"/>
      <c r="H283" s="133"/>
      <c r="I283" s="132"/>
      <c r="J283" s="134"/>
      <c r="K283" s="135"/>
      <c r="L283" s="95"/>
      <c r="M283" s="172">
        <f t="shared" si="9"/>
        <v>0</v>
      </c>
    </row>
    <row r="284" spans="1:13" ht="15.95" customHeight="1">
      <c r="A284" s="167">
        <f t="shared" si="8"/>
        <v>274</v>
      </c>
      <c r="B284" s="143"/>
      <c r="C284" s="130"/>
      <c r="D284" s="130"/>
      <c r="E284" s="131"/>
      <c r="F284" s="132"/>
      <c r="G284" s="131"/>
      <c r="H284" s="133"/>
      <c r="I284" s="132"/>
      <c r="J284" s="134"/>
      <c r="K284" s="135"/>
      <c r="L284" s="95"/>
      <c r="M284" s="172">
        <f t="shared" si="9"/>
        <v>0</v>
      </c>
    </row>
    <row r="285" spans="1:13" ht="15.95" customHeight="1">
      <c r="A285" s="167">
        <f t="shared" si="8"/>
        <v>275</v>
      </c>
      <c r="B285" s="143"/>
      <c r="C285" s="130"/>
      <c r="D285" s="130"/>
      <c r="E285" s="131"/>
      <c r="F285" s="132"/>
      <c r="G285" s="131"/>
      <c r="H285" s="133"/>
      <c r="I285" s="132"/>
      <c r="J285" s="134"/>
      <c r="K285" s="135"/>
      <c r="L285" s="95"/>
      <c r="M285" s="172">
        <f t="shared" si="9"/>
        <v>0</v>
      </c>
    </row>
    <row r="286" spans="1:13" ht="15.95" customHeight="1">
      <c r="A286" s="167">
        <f t="shared" si="8"/>
        <v>276</v>
      </c>
      <c r="B286" s="143"/>
      <c r="C286" s="130"/>
      <c r="D286" s="130"/>
      <c r="E286" s="131"/>
      <c r="F286" s="132"/>
      <c r="G286" s="131"/>
      <c r="H286" s="133"/>
      <c r="I286" s="132"/>
      <c r="J286" s="134"/>
      <c r="K286" s="135"/>
      <c r="L286" s="95"/>
      <c r="M286" s="172">
        <f t="shared" si="9"/>
        <v>0</v>
      </c>
    </row>
    <row r="287" spans="1:13" ht="15.95" customHeight="1">
      <c r="A287" s="167">
        <f t="shared" si="8"/>
        <v>277</v>
      </c>
      <c r="B287" s="143"/>
      <c r="C287" s="130"/>
      <c r="D287" s="130"/>
      <c r="E287" s="131"/>
      <c r="F287" s="132"/>
      <c r="G287" s="131"/>
      <c r="H287" s="133"/>
      <c r="I287" s="132"/>
      <c r="J287" s="134"/>
      <c r="K287" s="135"/>
      <c r="L287" s="95"/>
      <c r="M287" s="172">
        <f t="shared" si="9"/>
        <v>0</v>
      </c>
    </row>
    <row r="288" spans="1:13" ht="15.95" customHeight="1">
      <c r="A288" s="167">
        <f t="shared" si="8"/>
        <v>278</v>
      </c>
      <c r="B288" s="143"/>
      <c r="C288" s="130"/>
      <c r="D288" s="130"/>
      <c r="E288" s="131"/>
      <c r="F288" s="132"/>
      <c r="G288" s="131"/>
      <c r="H288" s="133"/>
      <c r="I288" s="132"/>
      <c r="J288" s="134"/>
      <c r="K288" s="135"/>
      <c r="L288" s="95"/>
      <c r="M288" s="172">
        <f t="shared" si="9"/>
        <v>0</v>
      </c>
    </row>
    <row r="289" spans="1:13" ht="15.95" customHeight="1">
      <c r="A289" s="167">
        <f t="shared" si="8"/>
        <v>279</v>
      </c>
      <c r="B289" s="143"/>
      <c r="C289" s="130"/>
      <c r="D289" s="130"/>
      <c r="E289" s="131"/>
      <c r="F289" s="132"/>
      <c r="G289" s="131"/>
      <c r="H289" s="133"/>
      <c r="I289" s="132"/>
      <c r="J289" s="134"/>
      <c r="K289" s="135"/>
      <c r="L289" s="95"/>
      <c r="M289" s="172">
        <f t="shared" si="9"/>
        <v>0</v>
      </c>
    </row>
    <row r="290" spans="1:13" ht="15.95" customHeight="1">
      <c r="A290" s="167">
        <f t="shared" si="8"/>
        <v>280</v>
      </c>
      <c r="B290" s="143"/>
      <c r="C290" s="130"/>
      <c r="D290" s="130"/>
      <c r="E290" s="131"/>
      <c r="F290" s="132"/>
      <c r="G290" s="131"/>
      <c r="H290" s="133"/>
      <c r="I290" s="132"/>
      <c r="J290" s="134"/>
      <c r="K290" s="135"/>
      <c r="L290" s="95"/>
      <c r="M290" s="172">
        <f t="shared" si="9"/>
        <v>0</v>
      </c>
    </row>
    <row r="291" spans="1:13" ht="15.95" customHeight="1">
      <c r="A291" s="167">
        <f t="shared" si="8"/>
        <v>281</v>
      </c>
      <c r="B291" s="143"/>
      <c r="C291" s="130"/>
      <c r="D291" s="130"/>
      <c r="E291" s="131"/>
      <c r="F291" s="132"/>
      <c r="G291" s="131"/>
      <c r="H291" s="133"/>
      <c r="I291" s="132"/>
      <c r="J291" s="134"/>
      <c r="K291" s="135"/>
      <c r="L291" s="95"/>
      <c r="M291" s="172">
        <f t="shared" si="9"/>
        <v>0</v>
      </c>
    </row>
    <row r="292" spans="1:13" ht="15.95" customHeight="1">
      <c r="A292" s="167">
        <f t="shared" si="8"/>
        <v>282</v>
      </c>
      <c r="B292" s="143"/>
      <c r="C292" s="130"/>
      <c r="D292" s="130"/>
      <c r="E292" s="131"/>
      <c r="F292" s="132"/>
      <c r="G292" s="131"/>
      <c r="H292" s="133"/>
      <c r="I292" s="132"/>
      <c r="J292" s="134"/>
      <c r="K292" s="135"/>
      <c r="L292" s="95"/>
      <c r="M292" s="172">
        <f t="shared" si="9"/>
        <v>0</v>
      </c>
    </row>
    <row r="293" spans="1:13" ht="15.95" customHeight="1">
      <c r="A293" s="167">
        <f t="shared" si="8"/>
        <v>283</v>
      </c>
      <c r="B293" s="143"/>
      <c r="C293" s="130"/>
      <c r="D293" s="130"/>
      <c r="E293" s="131"/>
      <c r="F293" s="132"/>
      <c r="G293" s="131"/>
      <c r="H293" s="133"/>
      <c r="I293" s="132"/>
      <c r="J293" s="134"/>
      <c r="K293" s="135"/>
      <c r="L293" s="95"/>
      <c r="M293" s="172">
        <f t="shared" si="9"/>
        <v>0</v>
      </c>
    </row>
    <row r="294" spans="1:13" ht="15.95" customHeight="1">
      <c r="A294" s="167">
        <f t="shared" si="8"/>
        <v>284</v>
      </c>
      <c r="B294" s="143"/>
      <c r="C294" s="130"/>
      <c r="D294" s="130"/>
      <c r="E294" s="131"/>
      <c r="F294" s="132"/>
      <c r="G294" s="131"/>
      <c r="H294" s="133"/>
      <c r="I294" s="132"/>
      <c r="J294" s="134"/>
      <c r="K294" s="135"/>
      <c r="L294" s="95"/>
      <c r="M294" s="172">
        <f t="shared" si="9"/>
        <v>0</v>
      </c>
    </row>
    <row r="295" spans="1:13" ht="15.95" customHeight="1">
      <c r="A295" s="167">
        <f t="shared" si="8"/>
        <v>285</v>
      </c>
      <c r="B295" s="143"/>
      <c r="C295" s="130"/>
      <c r="D295" s="130"/>
      <c r="E295" s="131"/>
      <c r="F295" s="132"/>
      <c r="G295" s="131"/>
      <c r="H295" s="133"/>
      <c r="I295" s="132"/>
      <c r="J295" s="134"/>
      <c r="K295" s="135"/>
      <c r="L295" s="95"/>
      <c r="M295" s="172">
        <f t="shared" si="9"/>
        <v>0</v>
      </c>
    </row>
    <row r="296" spans="1:13" ht="15.95" customHeight="1">
      <c r="A296" s="167">
        <f t="shared" si="8"/>
        <v>286</v>
      </c>
      <c r="B296" s="143"/>
      <c r="C296" s="130"/>
      <c r="D296" s="130"/>
      <c r="E296" s="131"/>
      <c r="F296" s="132"/>
      <c r="G296" s="131"/>
      <c r="H296" s="133"/>
      <c r="I296" s="132"/>
      <c r="J296" s="134"/>
      <c r="K296" s="135"/>
      <c r="L296" s="95"/>
      <c r="M296" s="172">
        <f t="shared" si="9"/>
        <v>0</v>
      </c>
    </row>
    <row r="297" spans="1:13" ht="15.95" customHeight="1">
      <c r="A297" s="167">
        <f t="shared" si="8"/>
        <v>287</v>
      </c>
      <c r="B297" s="143"/>
      <c r="C297" s="130"/>
      <c r="D297" s="130"/>
      <c r="E297" s="131"/>
      <c r="F297" s="132"/>
      <c r="G297" s="131"/>
      <c r="H297" s="133"/>
      <c r="I297" s="132"/>
      <c r="J297" s="134"/>
      <c r="K297" s="135"/>
      <c r="L297" s="95"/>
      <c r="M297" s="172">
        <f t="shared" si="9"/>
        <v>0</v>
      </c>
    </row>
    <row r="298" spans="1:13" ht="15.95" customHeight="1">
      <c r="A298" s="167">
        <f t="shared" si="8"/>
        <v>288</v>
      </c>
      <c r="B298" s="143"/>
      <c r="C298" s="130"/>
      <c r="D298" s="130"/>
      <c r="E298" s="131"/>
      <c r="F298" s="132"/>
      <c r="G298" s="131"/>
      <c r="H298" s="133"/>
      <c r="I298" s="132"/>
      <c r="J298" s="134"/>
      <c r="K298" s="135"/>
      <c r="L298" s="95"/>
      <c r="M298" s="172">
        <f t="shared" si="9"/>
        <v>0</v>
      </c>
    </row>
    <row r="299" spans="1:13" ht="15.95" customHeight="1">
      <c r="A299" s="167">
        <f t="shared" si="8"/>
        <v>289</v>
      </c>
      <c r="B299" s="143"/>
      <c r="C299" s="130"/>
      <c r="D299" s="130"/>
      <c r="E299" s="131"/>
      <c r="F299" s="132"/>
      <c r="G299" s="131"/>
      <c r="H299" s="133"/>
      <c r="I299" s="132"/>
      <c r="J299" s="134"/>
      <c r="K299" s="135"/>
      <c r="L299" s="95"/>
      <c r="M299" s="172">
        <f t="shared" si="9"/>
        <v>0</v>
      </c>
    </row>
    <row r="300" spans="1:13" ht="15.95" customHeight="1">
      <c r="A300" s="167">
        <f t="shared" si="8"/>
        <v>290</v>
      </c>
      <c r="B300" s="143"/>
      <c r="C300" s="130"/>
      <c r="D300" s="130"/>
      <c r="E300" s="131"/>
      <c r="F300" s="132"/>
      <c r="G300" s="131"/>
      <c r="H300" s="133"/>
      <c r="I300" s="132"/>
      <c r="J300" s="134"/>
      <c r="K300" s="135"/>
      <c r="L300" s="95"/>
      <c r="M300" s="172">
        <f t="shared" si="9"/>
        <v>0</v>
      </c>
    </row>
    <row r="301" spans="1:13" ht="15.95" customHeight="1">
      <c r="A301" s="167">
        <f t="shared" si="8"/>
        <v>291</v>
      </c>
      <c r="B301" s="143"/>
      <c r="C301" s="130"/>
      <c r="D301" s="130"/>
      <c r="E301" s="131"/>
      <c r="F301" s="132"/>
      <c r="G301" s="131"/>
      <c r="H301" s="133"/>
      <c r="I301" s="132"/>
      <c r="J301" s="134"/>
      <c r="K301" s="135"/>
      <c r="L301" s="95"/>
      <c r="M301" s="172">
        <f t="shared" si="9"/>
        <v>0</v>
      </c>
    </row>
    <row r="302" spans="1:13" ht="15.95" customHeight="1">
      <c r="A302" s="167">
        <f t="shared" si="8"/>
        <v>292</v>
      </c>
      <c r="B302" s="143"/>
      <c r="C302" s="130"/>
      <c r="D302" s="130"/>
      <c r="E302" s="131"/>
      <c r="F302" s="132"/>
      <c r="G302" s="131"/>
      <c r="H302" s="133"/>
      <c r="I302" s="132"/>
      <c r="J302" s="134"/>
      <c r="K302" s="135"/>
      <c r="L302" s="95"/>
      <c r="M302" s="172">
        <f t="shared" si="9"/>
        <v>0</v>
      </c>
    </row>
    <row r="303" spans="1:13" ht="15.95" customHeight="1">
      <c r="A303" s="167">
        <f t="shared" si="8"/>
        <v>293</v>
      </c>
      <c r="B303" s="143"/>
      <c r="C303" s="130"/>
      <c r="D303" s="130"/>
      <c r="E303" s="131"/>
      <c r="F303" s="132"/>
      <c r="G303" s="131"/>
      <c r="H303" s="133"/>
      <c r="I303" s="132"/>
      <c r="J303" s="134"/>
      <c r="K303" s="135"/>
      <c r="L303" s="95"/>
      <c r="M303" s="172">
        <f t="shared" si="9"/>
        <v>0</v>
      </c>
    </row>
    <row r="304" spans="1:13" ht="15.95" customHeight="1">
      <c r="A304" s="167">
        <f t="shared" si="8"/>
        <v>294</v>
      </c>
      <c r="B304" s="143"/>
      <c r="C304" s="130"/>
      <c r="D304" s="130"/>
      <c r="E304" s="131"/>
      <c r="F304" s="132"/>
      <c r="G304" s="131"/>
      <c r="H304" s="133"/>
      <c r="I304" s="132"/>
      <c r="J304" s="134"/>
      <c r="K304" s="135"/>
      <c r="L304" s="95"/>
      <c r="M304" s="172">
        <f t="shared" si="9"/>
        <v>0</v>
      </c>
    </row>
    <row r="305" spans="1:13" ht="15.95" customHeight="1">
      <c r="A305" s="167">
        <f t="shared" si="8"/>
        <v>295</v>
      </c>
      <c r="B305" s="143"/>
      <c r="C305" s="130"/>
      <c r="D305" s="130"/>
      <c r="E305" s="131"/>
      <c r="F305" s="132"/>
      <c r="G305" s="131"/>
      <c r="H305" s="133"/>
      <c r="I305" s="132"/>
      <c r="J305" s="134"/>
      <c r="K305" s="135"/>
      <c r="L305" s="95"/>
      <c r="M305" s="172">
        <f t="shared" si="9"/>
        <v>0</v>
      </c>
    </row>
    <row r="306" spans="1:13" ht="15.95" customHeight="1">
      <c r="A306" s="167">
        <f t="shared" si="8"/>
        <v>296</v>
      </c>
      <c r="B306" s="143"/>
      <c r="C306" s="130"/>
      <c r="D306" s="130"/>
      <c r="E306" s="131"/>
      <c r="F306" s="132"/>
      <c r="G306" s="131"/>
      <c r="H306" s="133"/>
      <c r="I306" s="132"/>
      <c r="J306" s="134"/>
      <c r="K306" s="135"/>
      <c r="L306" s="95"/>
      <c r="M306" s="172">
        <f t="shared" si="9"/>
        <v>0</v>
      </c>
    </row>
    <row r="307" spans="1:13" ht="15.95" customHeight="1">
      <c r="A307" s="167">
        <f t="shared" si="8"/>
        <v>297</v>
      </c>
      <c r="B307" s="143"/>
      <c r="C307" s="130"/>
      <c r="D307" s="130"/>
      <c r="E307" s="131"/>
      <c r="F307" s="132"/>
      <c r="G307" s="131"/>
      <c r="H307" s="133"/>
      <c r="I307" s="132"/>
      <c r="J307" s="134"/>
      <c r="K307" s="135"/>
      <c r="L307" s="95"/>
      <c r="M307" s="172">
        <f t="shared" si="9"/>
        <v>0</v>
      </c>
    </row>
    <row r="308" spans="1:13" ht="15.95" customHeight="1">
      <c r="A308" s="167">
        <f t="shared" si="8"/>
        <v>298</v>
      </c>
      <c r="B308" s="143"/>
      <c r="C308" s="130"/>
      <c r="D308" s="130"/>
      <c r="E308" s="131"/>
      <c r="F308" s="132"/>
      <c r="G308" s="131"/>
      <c r="H308" s="133"/>
      <c r="I308" s="132"/>
      <c r="J308" s="134"/>
      <c r="K308" s="135"/>
      <c r="L308" s="95"/>
      <c r="M308" s="172">
        <f t="shared" si="9"/>
        <v>0</v>
      </c>
    </row>
    <row r="309" spans="1:13" ht="15.95" customHeight="1">
      <c r="A309" s="167">
        <f t="shared" si="8"/>
        <v>299</v>
      </c>
      <c r="B309" s="143"/>
      <c r="C309" s="130"/>
      <c r="D309" s="130"/>
      <c r="E309" s="131"/>
      <c r="F309" s="132"/>
      <c r="G309" s="131"/>
      <c r="H309" s="133"/>
      <c r="I309" s="132"/>
      <c r="J309" s="134"/>
      <c r="K309" s="135"/>
      <c r="L309" s="95"/>
      <c r="M309" s="172">
        <f t="shared" si="9"/>
        <v>0</v>
      </c>
    </row>
    <row r="310" spans="1:13" ht="15.95" customHeight="1">
      <c r="A310" s="167">
        <f t="shared" si="8"/>
        <v>300</v>
      </c>
      <c r="B310" s="143"/>
      <c r="C310" s="130"/>
      <c r="D310" s="130"/>
      <c r="E310" s="131"/>
      <c r="F310" s="132"/>
      <c r="G310" s="131"/>
      <c r="H310" s="133"/>
      <c r="I310" s="132"/>
      <c r="J310" s="134"/>
      <c r="K310" s="135"/>
      <c r="L310" s="95"/>
      <c r="M310" s="172">
        <f t="shared" si="9"/>
        <v>0</v>
      </c>
    </row>
    <row r="311" spans="1:13" ht="15.95" customHeight="1">
      <c r="A311" s="167">
        <f t="shared" si="8"/>
        <v>301</v>
      </c>
      <c r="B311" s="143"/>
      <c r="C311" s="130"/>
      <c r="D311" s="130"/>
      <c r="E311" s="131"/>
      <c r="F311" s="132"/>
      <c r="G311" s="131"/>
      <c r="H311" s="133"/>
      <c r="I311" s="132"/>
      <c r="J311" s="134"/>
      <c r="K311" s="135"/>
      <c r="L311" s="95"/>
      <c r="M311" s="172">
        <f t="shared" si="9"/>
        <v>0</v>
      </c>
    </row>
    <row r="312" spans="1:13" ht="15.95" customHeight="1">
      <c r="A312" s="167">
        <f t="shared" si="8"/>
        <v>302</v>
      </c>
      <c r="B312" s="143"/>
      <c r="C312" s="130"/>
      <c r="D312" s="130"/>
      <c r="E312" s="131"/>
      <c r="F312" s="132"/>
      <c r="G312" s="131"/>
      <c r="H312" s="133"/>
      <c r="I312" s="132"/>
      <c r="J312" s="134"/>
      <c r="K312" s="135"/>
      <c r="L312" s="95"/>
      <c r="M312" s="172">
        <f t="shared" si="9"/>
        <v>0</v>
      </c>
    </row>
    <row r="313" spans="1:13" ht="15.95" customHeight="1">
      <c r="A313" s="167">
        <f t="shared" si="8"/>
        <v>303</v>
      </c>
      <c r="B313" s="143"/>
      <c r="C313" s="130"/>
      <c r="D313" s="130"/>
      <c r="E313" s="131"/>
      <c r="F313" s="132"/>
      <c r="G313" s="131"/>
      <c r="H313" s="133"/>
      <c r="I313" s="132"/>
      <c r="J313" s="134"/>
      <c r="K313" s="135"/>
      <c r="L313" s="95"/>
      <c r="M313" s="172">
        <f t="shared" si="9"/>
        <v>0</v>
      </c>
    </row>
    <row r="314" spans="1:13" ht="15.95" customHeight="1">
      <c r="A314" s="167">
        <f t="shared" si="8"/>
        <v>304</v>
      </c>
      <c r="B314" s="143"/>
      <c r="C314" s="130"/>
      <c r="D314" s="130"/>
      <c r="E314" s="131"/>
      <c r="F314" s="132"/>
      <c r="G314" s="131"/>
      <c r="H314" s="133"/>
      <c r="I314" s="132"/>
      <c r="J314" s="134"/>
      <c r="K314" s="135"/>
      <c r="L314" s="95"/>
      <c r="M314" s="172">
        <f t="shared" si="9"/>
        <v>0</v>
      </c>
    </row>
    <row r="315" spans="1:13" ht="15.95" customHeight="1">
      <c r="A315" s="167">
        <f>A314+1</f>
        <v>305</v>
      </c>
      <c r="B315" s="143"/>
      <c r="C315" s="130"/>
      <c r="D315" s="130"/>
      <c r="E315" s="131"/>
      <c r="F315" s="132"/>
      <c r="G315" s="131"/>
      <c r="H315" s="133"/>
      <c r="I315" s="132"/>
      <c r="J315" s="134"/>
      <c r="K315" s="135"/>
      <c r="L315" s="95"/>
      <c r="M315" s="172">
        <f t="shared" si="9"/>
        <v>0</v>
      </c>
    </row>
    <row r="316" spans="1:13" ht="15.95" customHeight="1">
      <c r="A316" s="167">
        <f t="shared" si="8"/>
        <v>306</v>
      </c>
      <c r="B316" s="143"/>
      <c r="C316" s="130"/>
      <c r="D316" s="130"/>
      <c r="E316" s="131"/>
      <c r="F316" s="132"/>
      <c r="G316" s="131"/>
      <c r="H316" s="133"/>
      <c r="I316" s="132"/>
      <c r="J316" s="134"/>
      <c r="K316" s="135"/>
      <c r="L316" s="95"/>
      <c r="M316" s="172">
        <f t="shared" si="9"/>
        <v>0</v>
      </c>
    </row>
    <row r="317" spans="1:13" ht="15.95" customHeight="1">
      <c r="A317" s="167">
        <f t="shared" si="8"/>
        <v>307</v>
      </c>
      <c r="B317" s="143"/>
      <c r="C317" s="130"/>
      <c r="D317" s="130"/>
      <c r="E317" s="131"/>
      <c r="F317" s="132"/>
      <c r="G317" s="131"/>
      <c r="H317" s="133"/>
      <c r="I317" s="132"/>
      <c r="J317" s="134"/>
      <c r="K317" s="135"/>
      <c r="L317" s="95"/>
      <c r="M317" s="172">
        <f t="shared" si="9"/>
        <v>0</v>
      </c>
    </row>
    <row r="318" spans="1:13" ht="15.95" customHeight="1">
      <c r="A318" s="167">
        <f t="shared" si="8"/>
        <v>308</v>
      </c>
      <c r="B318" s="143"/>
      <c r="C318" s="130"/>
      <c r="D318" s="130"/>
      <c r="E318" s="131"/>
      <c r="F318" s="132"/>
      <c r="G318" s="131"/>
      <c r="H318" s="133"/>
      <c r="I318" s="132"/>
      <c r="J318" s="134"/>
      <c r="K318" s="135"/>
      <c r="L318" s="95"/>
      <c r="M318" s="172">
        <f t="shared" si="9"/>
        <v>0</v>
      </c>
    </row>
    <row r="319" spans="1:13" ht="15.95" customHeight="1">
      <c r="A319" s="167">
        <f t="shared" si="8"/>
        <v>309</v>
      </c>
      <c r="B319" s="143"/>
      <c r="C319" s="130"/>
      <c r="D319" s="130"/>
      <c r="E319" s="131"/>
      <c r="F319" s="132"/>
      <c r="G319" s="131"/>
      <c r="H319" s="133"/>
      <c r="I319" s="132"/>
      <c r="J319" s="134"/>
      <c r="K319" s="135"/>
      <c r="L319" s="95"/>
      <c r="M319" s="172">
        <f t="shared" si="9"/>
        <v>0</v>
      </c>
    </row>
    <row r="320" spans="1:13" ht="15.95" customHeight="1">
      <c r="A320" s="167">
        <f t="shared" si="8"/>
        <v>310</v>
      </c>
      <c r="B320" s="143"/>
      <c r="C320" s="130"/>
      <c r="D320" s="130"/>
      <c r="E320" s="131"/>
      <c r="F320" s="132"/>
      <c r="G320" s="131"/>
      <c r="H320" s="133"/>
      <c r="I320" s="132"/>
      <c r="J320" s="134"/>
      <c r="K320" s="135"/>
      <c r="L320" s="95"/>
      <c r="M320" s="172">
        <f t="shared" si="9"/>
        <v>0</v>
      </c>
    </row>
    <row r="321" spans="1:13" ht="15.95" customHeight="1">
      <c r="A321" s="167">
        <f t="shared" si="8"/>
        <v>311</v>
      </c>
      <c r="B321" s="143"/>
      <c r="C321" s="130"/>
      <c r="D321" s="130"/>
      <c r="E321" s="131"/>
      <c r="F321" s="132"/>
      <c r="G321" s="131"/>
      <c r="H321" s="133"/>
      <c r="I321" s="132"/>
      <c r="J321" s="134"/>
      <c r="K321" s="135"/>
      <c r="L321" s="95"/>
      <c r="M321" s="172">
        <f t="shared" si="9"/>
        <v>0</v>
      </c>
    </row>
    <row r="322" spans="1:13" ht="15.95" customHeight="1">
      <c r="A322" s="167">
        <f t="shared" si="8"/>
        <v>312</v>
      </c>
      <c r="B322" s="143"/>
      <c r="C322" s="130"/>
      <c r="D322" s="130"/>
      <c r="E322" s="131"/>
      <c r="F322" s="132"/>
      <c r="G322" s="131"/>
      <c r="H322" s="133"/>
      <c r="I322" s="132"/>
      <c r="J322" s="134"/>
      <c r="K322" s="135"/>
      <c r="L322" s="95"/>
      <c r="M322" s="172">
        <f t="shared" si="9"/>
        <v>0</v>
      </c>
    </row>
    <row r="323" spans="1:13" ht="15.95" customHeight="1">
      <c r="A323" s="167">
        <f t="shared" si="8"/>
        <v>313</v>
      </c>
      <c r="B323" s="143"/>
      <c r="C323" s="130"/>
      <c r="D323" s="130"/>
      <c r="E323" s="131"/>
      <c r="F323" s="132"/>
      <c r="G323" s="131"/>
      <c r="H323" s="133"/>
      <c r="I323" s="132"/>
      <c r="J323" s="134"/>
      <c r="K323" s="135"/>
      <c r="L323" s="95"/>
      <c r="M323" s="172">
        <f t="shared" si="9"/>
        <v>0</v>
      </c>
    </row>
    <row r="324" spans="1:13" ht="15.95" customHeight="1">
      <c r="A324" s="167">
        <f t="shared" si="8"/>
        <v>314</v>
      </c>
      <c r="B324" s="143"/>
      <c r="C324" s="130"/>
      <c r="D324" s="130"/>
      <c r="E324" s="131"/>
      <c r="F324" s="132"/>
      <c r="G324" s="131"/>
      <c r="H324" s="133"/>
      <c r="I324" s="132"/>
      <c r="J324" s="134"/>
      <c r="K324" s="135"/>
      <c r="L324" s="95"/>
      <c r="M324" s="172">
        <f t="shared" si="9"/>
        <v>0</v>
      </c>
    </row>
    <row r="325" spans="1:13" ht="15.95" customHeight="1">
      <c r="A325" s="167">
        <f t="shared" si="8"/>
        <v>315</v>
      </c>
      <c r="B325" s="143"/>
      <c r="C325" s="130"/>
      <c r="D325" s="130"/>
      <c r="E325" s="131"/>
      <c r="F325" s="132"/>
      <c r="G325" s="131"/>
      <c r="H325" s="133"/>
      <c r="I325" s="132"/>
      <c r="J325" s="134"/>
      <c r="K325" s="135"/>
      <c r="L325" s="95"/>
      <c r="M325" s="172">
        <f t="shared" si="9"/>
        <v>0</v>
      </c>
    </row>
    <row r="326" spans="1:13" ht="15.95" customHeight="1">
      <c r="A326" s="167">
        <f t="shared" si="8"/>
        <v>316</v>
      </c>
      <c r="B326" s="143"/>
      <c r="C326" s="130"/>
      <c r="D326" s="130"/>
      <c r="E326" s="131"/>
      <c r="F326" s="132"/>
      <c r="G326" s="131"/>
      <c r="H326" s="133"/>
      <c r="I326" s="132"/>
      <c r="J326" s="134"/>
      <c r="K326" s="135"/>
      <c r="L326" s="95"/>
      <c r="M326" s="172">
        <f t="shared" si="9"/>
        <v>0</v>
      </c>
    </row>
    <row r="327" spans="1:13" ht="15.95" customHeight="1">
      <c r="A327" s="167">
        <f t="shared" si="8"/>
        <v>317</v>
      </c>
      <c r="B327" s="143"/>
      <c r="C327" s="130"/>
      <c r="D327" s="130"/>
      <c r="E327" s="131"/>
      <c r="F327" s="132"/>
      <c r="G327" s="131"/>
      <c r="H327" s="133"/>
      <c r="I327" s="132"/>
      <c r="J327" s="134"/>
      <c r="K327" s="135"/>
      <c r="L327" s="95"/>
      <c r="M327" s="172">
        <f t="shared" si="9"/>
        <v>0</v>
      </c>
    </row>
    <row r="328" spans="1:13" ht="15.95" customHeight="1">
      <c r="A328" s="167">
        <f t="shared" si="8"/>
        <v>318</v>
      </c>
      <c r="B328" s="143"/>
      <c r="C328" s="130"/>
      <c r="D328" s="130"/>
      <c r="E328" s="131"/>
      <c r="F328" s="132"/>
      <c r="G328" s="131"/>
      <c r="H328" s="133"/>
      <c r="I328" s="132"/>
      <c r="J328" s="134"/>
      <c r="K328" s="135"/>
      <c r="L328" s="95"/>
      <c r="M328" s="172">
        <f t="shared" si="9"/>
        <v>0</v>
      </c>
    </row>
    <row r="329" spans="1:13" ht="15.95" customHeight="1">
      <c r="A329" s="167">
        <f t="shared" si="8"/>
        <v>319</v>
      </c>
      <c r="B329" s="143"/>
      <c r="C329" s="130"/>
      <c r="D329" s="130"/>
      <c r="E329" s="131"/>
      <c r="F329" s="132"/>
      <c r="G329" s="131"/>
      <c r="H329" s="133"/>
      <c r="I329" s="132"/>
      <c r="J329" s="134"/>
      <c r="K329" s="135"/>
      <c r="L329" s="95"/>
      <c r="M329" s="172">
        <f t="shared" si="9"/>
        <v>0</v>
      </c>
    </row>
    <row r="330" spans="1:13" ht="15.95" customHeight="1">
      <c r="A330" s="167">
        <f t="shared" ref="A330:A393" si="10">A329+1</f>
        <v>320</v>
      </c>
      <c r="B330" s="143"/>
      <c r="C330" s="130"/>
      <c r="D330" s="130"/>
      <c r="E330" s="131"/>
      <c r="F330" s="132"/>
      <c r="G330" s="131"/>
      <c r="H330" s="133"/>
      <c r="I330" s="132"/>
      <c r="J330" s="134"/>
      <c r="K330" s="135"/>
      <c r="L330" s="95"/>
      <c r="M330" s="172">
        <f t="shared" si="9"/>
        <v>0</v>
      </c>
    </row>
    <row r="331" spans="1:13" ht="15.95" customHeight="1">
      <c r="A331" s="167">
        <f t="shared" si="10"/>
        <v>321</v>
      </c>
      <c r="B331" s="143"/>
      <c r="C331" s="130"/>
      <c r="D331" s="130"/>
      <c r="E331" s="131"/>
      <c r="F331" s="132"/>
      <c r="G331" s="131"/>
      <c r="H331" s="133"/>
      <c r="I331" s="132"/>
      <c r="J331" s="134"/>
      <c r="K331" s="135"/>
      <c r="L331" s="95"/>
      <c r="M331" s="172">
        <f t="shared" si="9"/>
        <v>0</v>
      </c>
    </row>
    <row r="332" spans="1:13" ht="15.95" customHeight="1">
      <c r="A332" s="167">
        <f t="shared" si="10"/>
        <v>322</v>
      </c>
      <c r="B332" s="143"/>
      <c r="C332" s="130"/>
      <c r="D332" s="130"/>
      <c r="E332" s="131"/>
      <c r="F332" s="132"/>
      <c r="G332" s="131"/>
      <c r="H332" s="133"/>
      <c r="I332" s="132"/>
      <c r="J332" s="134"/>
      <c r="K332" s="135"/>
      <c r="L332" s="95"/>
      <c r="M332" s="172">
        <f t="shared" ref="M332:M395" si="11">ROUND(ROUND(K332,1)*ROUND(L332,2),0)</f>
        <v>0</v>
      </c>
    </row>
    <row r="333" spans="1:13" ht="15.95" customHeight="1">
      <c r="A333" s="167">
        <f t="shared" si="10"/>
        <v>323</v>
      </c>
      <c r="B333" s="143"/>
      <c r="C333" s="130"/>
      <c r="D333" s="130"/>
      <c r="E333" s="131"/>
      <c r="F333" s="132"/>
      <c r="G333" s="131"/>
      <c r="H333" s="133"/>
      <c r="I333" s="132"/>
      <c r="J333" s="134"/>
      <c r="K333" s="135"/>
      <c r="L333" s="95"/>
      <c r="M333" s="172">
        <f t="shared" si="11"/>
        <v>0</v>
      </c>
    </row>
    <row r="334" spans="1:13" ht="15.95" customHeight="1">
      <c r="A334" s="167">
        <f t="shared" si="10"/>
        <v>324</v>
      </c>
      <c r="B334" s="143"/>
      <c r="C334" s="130"/>
      <c r="D334" s="130"/>
      <c r="E334" s="131"/>
      <c r="F334" s="132"/>
      <c r="G334" s="131"/>
      <c r="H334" s="133"/>
      <c r="I334" s="132"/>
      <c r="J334" s="134"/>
      <c r="K334" s="135"/>
      <c r="L334" s="95"/>
      <c r="M334" s="172">
        <f t="shared" si="11"/>
        <v>0</v>
      </c>
    </row>
    <row r="335" spans="1:13" ht="15.95" customHeight="1">
      <c r="A335" s="167">
        <f t="shared" si="10"/>
        <v>325</v>
      </c>
      <c r="B335" s="143"/>
      <c r="C335" s="130"/>
      <c r="D335" s="130"/>
      <c r="E335" s="131"/>
      <c r="F335" s="132"/>
      <c r="G335" s="131"/>
      <c r="H335" s="133"/>
      <c r="I335" s="132"/>
      <c r="J335" s="134"/>
      <c r="K335" s="135"/>
      <c r="L335" s="95"/>
      <c r="M335" s="172">
        <f t="shared" si="11"/>
        <v>0</v>
      </c>
    </row>
    <row r="336" spans="1:13" ht="15.95" customHeight="1">
      <c r="A336" s="167">
        <f t="shared" si="10"/>
        <v>326</v>
      </c>
      <c r="B336" s="143"/>
      <c r="C336" s="130"/>
      <c r="D336" s="130"/>
      <c r="E336" s="131"/>
      <c r="F336" s="132"/>
      <c r="G336" s="131"/>
      <c r="H336" s="133"/>
      <c r="I336" s="132"/>
      <c r="J336" s="134"/>
      <c r="K336" s="135"/>
      <c r="L336" s="95"/>
      <c r="M336" s="172">
        <f t="shared" si="11"/>
        <v>0</v>
      </c>
    </row>
    <row r="337" spans="1:13" ht="15.95" customHeight="1">
      <c r="A337" s="167">
        <f t="shared" si="10"/>
        <v>327</v>
      </c>
      <c r="B337" s="143"/>
      <c r="C337" s="130"/>
      <c r="D337" s="130"/>
      <c r="E337" s="131"/>
      <c r="F337" s="132"/>
      <c r="G337" s="131"/>
      <c r="H337" s="133"/>
      <c r="I337" s="132"/>
      <c r="J337" s="134"/>
      <c r="K337" s="135"/>
      <c r="L337" s="95"/>
      <c r="M337" s="172">
        <f t="shared" si="11"/>
        <v>0</v>
      </c>
    </row>
    <row r="338" spans="1:13" ht="15.95" customHeight="1">
      <c r="A338" s="167">
        <f t="shared" si="10"/>
        <v>328</v>
      </c>
      <c r="B338" s="143"/>
      <c r="C338" s="130"/>
      <c r="D338" s="130"/>
      <c r="E338" s="131"/>
      <c r="F338" s="132"/>
      <c r="G338" s="131"/>
      <c r="H338" s="133"/>
      <c r="I338" s="132"/>
      <c r="J338" s="134"/>
      <c r="K338" s="135"/>
      <c r="L338" s="95"/>
      <c r="M338" s="172">
        <f t="shared" si="11"/>
        <v>0</v>
      </c>
    </row>
    <row r="339" spans="1:13" ht="15.95" customHeight="1">
      <c r="A339" s="167">
        <f t="shared" si="10"/>
        <v>329</v>
      </c>
      <c r="B339" s="143"/>
      <c r="C339" s="130"/>
      <c r="D339" s="130"/>
      <c r="E339" s="131"/>
      <c r="F339" s="132"/>
      <c r="G339" s="131"/>
      <c r="H339" s="133"/>
      <c r="I339" s="132"/>
      <c r="J339" s="134"/>
      <c r="K339" s="135"/>
      <c r="L339" s="95"/>
      <c r="M339" s="172">
        <f t="shared" si="11"/>
        <v>0</v>
      </c>
    </row>
    <row r="340" spans="1:13" ht="15.95" customHeight="1">
      <c r="A340" s="167">
        <f t="shared" si="10"/>
        <v>330</v>
      </c>
      <c r="B340" s="143"/>
      <c r="C340" s="130"/>
      <c r="D340" s="130"/>
      <c r="E340" s="131"/>
      <c r="F340" s="132"/>
      <c r="G340" s="131"/>
      <c r="H340" s="133"/>
      <c r="I340" s="132"/>
      <c r="J340" s="134"/>
      <c r="K340" s="135"/>
      <c r="L340" s="95"/>
      <c r="M340" s="172">
        <f t="shared" si="11"/>
        <v>0</v>
      </c>
    </row>
    <row r="341" spans="1:13" ht="15.95" customHeight="1">
      <c r="A341" s="167">
        <f t="shared" si="10"/>
        <v>331</v>
      </c>
      <c r="B341" s="143"/>
      <c r="C341" s="130"/>
      <c r="D341" s="130"/>
      <c r="E341" s="131"/>
      <c r="F341" s="132"/>
      <c r="G341" s="131"/>
      <c r="H341" s="133"/>
      <c r="I341" s="132"/>
      <c r="J341" s="134"/>
      <c r="K341" s="135"/>
      <c r="L341" s="95"/>
      <c r="M341" s="172">
        <f t="shared" si="11"/>
        <v>0</v>
      </c>
    </row>
    <row r="342" spans="1:13" ht="15.95" customHeight="1">
      <c r="A342" s="167">
        <f t="shared" si="10"/>
        <v>332</v>
      </c>
      <c r="B342" s="143"/>
      <c r="C342" s="130"/>
      <c r="D342" s="130"/>
      <c r="E342" s="131"/>
      <c r="F342" s="132"/>
      <c r="G342" s="131"/>
      <c r="H342" s="133"/>
      <c r="I342" s="132"/>
      <c r="J342" s="134"/>
      <c r="K342" s="135"/>
      <c r="L342" s="95"/>
      <c r="M342" s="172">
        <f t="shared" si="11"/>
        <v>0</v>
      </c>
    </row>
    <row r="343" spans="1:13" ht="15.95" customHeight="1">
      <c r="A343" s="167">
        <f t="shared" si="10"/>
        <v>333</v>
      </c>
      <c r="B343" s="143"/>
      <c r="C343" s="130"/>
      <c r="D343" s="130"/>
      <c r="E343" s="131"/>
      <c r="F343" s="132"/>
      <c r="G343" s="131"/>
      <c r="H343" s="133"/>
      <c r="I343" s="132"/>
      <c r="J343" s="134"/>
      <c r="K343" s="135"/>
      <c r="L343" s="95"/>
      <c r="M343" s="172">
        <f t="shared" si="11"/>
        <v>0</v>
      </c>
    </row>
    <row r="344" spans="1:13" ht="15.95" customHeight="1">
      <c r="A344" s="167">
        <f t="shared" si="10"/>
        <v>334</v>
      </c>
      <c r="B344" s="143"/>
      <c r="C344" s="130"/>
      <c r="D344" s="130"/>
      <c r="E344" s="131"/>
      <c r="F344" s="132"/>
      <c r="G344" s="131"/>
      <c r="H344" s="133"/>
      <c r="I344" s="132"/>
      <c r="J344" s="134"/>
      <c r="K344" s="135"/>
      <c r="L344" s="95"/>
      <c r="M344" s="172">
        <f t="shared" si="11"/>
        <v>0</v>
      </c>
    </row>
    <row r="345" spans="1:13" ht="15.95" customHeight="1">
      <c r="A345" s="167">
        <f t="shared" si="10"/>
        <v>335</v>
      </c>
      <c r="B345" s="143"/>
      <c r="C345" s="130"/>
      <c r="D345" s="130"/>
      <c r="E345" s="131"/>
      <c r="F345" s="132"/>
      <c r="G345" s="131"/>
      <c r="H345" s="133"/>
      <c r="I345" s="132"/>
      <c r="J345" s="134"/>
      <c r="K345" s="135"/>
      <c r="L345" s="95"/>
      <c r="M345" s="172">
        <f t="shared" si="11"/>
        <v>0</v>
      </c>
    </row>
    <row r="346" spans="1:13" ht="15.95" customHeight="1">
      <c r="A346" s="167">
        <f t="shared" si="10"/>
        <v>336</v>
      </c>
      <c r="B346" s="143"/>
      <c r="C346" s="130"/>
      <c r="D346" s="130"/>
      <c r="E346" s="131"/>
      <c r="F346" s="132"/>
      <c r="G346" s="131"/>
      <c r="H346" s="133"/>
      <c r="I346" s="132"/>
      <c r="J346" s="134"/>
      <c r="K346" s="135"/>
      <c r="L346" s="95"/>
      <c r="M346" s="172">
        <f t="shared" si="11"/>
        <v>0</v>
      </c>
    </row>
    <row r="347" spans="1:13" ht="15.95" customHeight="1">
      <c r="A347" s="167">
        <f t="shared" si="10"/>
        <v>337</v>
      </c>
      <c r="B347" s="143"/>
      <c r="C347" s="130"/>
      <c r="D347" s="130"/>
      <c r="E347" s="131"/>
      <c r="F347" s="132"/>
      <c r="G347" s="131"/>
      <c r="H347" s="133"/>
      <c r="I347" s="132"/>
      <c r="J347" s="134"/>
      <c r="K347" s="135"/>
      <c r="L347" s="95"/>
      <c r="M347" s="172">
        <f t="shared" si="11"/>
        <v>0</v>
      </c>
    </row>
    <row r="348" spans="1:13" ht="15.95" customHeight="1">
      <c r="A348" s="167">
        <f t="shared" si="10"/>
        <v>338</v>
      </c>
      <c r="B348" s="143"/>
      <c r="C348" s="130"/>
      <c r="D348" s="130"/>
      <c r="E348" s="131"/>
      <c r="F348" s="132"/>
      <c r="G348" s="131"/>
      <c r="H348" s="133"/>
      <c r="I348" s="132"/>
      <c r="J348" s="134"/>
      <c r="K348" s="135"/>
      <c r="L348" s="95"/>
      <c r="M348" s="172">
        <f t="shared" si="11"/>
        <v>0</v>
      </c>
    </row>
    <row r="349" spans="1:13" ht="15.95" customHeight="1">
      <c r="A349" s="167">
        <f t="shared" si="10"/>
        <v>339</v>
      </c>
      <c r="B349" s="143"/>
      <c r="C349" s="130"/>
      <c r="D349" s="130"/>
      <c r="E349" s="131"/>
      <c r="F349" s="132"/>
      <c r="G349" s="131"/>
      <c r="H349" s="133"/>
      <c r="I349" s="132"/>
      <c r="J349" s="134"/>
      <c r="K349" s="135"/>
      <c r="L349" s="95"/>
      <c r="M349" s="172">
        <f t="shared" si="11"/>
        <v>0</v>
      </c>
    </row>
    <row r="350" spans="1:13" ht="15.95" customHeight="1">
      <c r="A350" s="167">
        <f t="shared" si="10"/>
        <v>340</v>
      </c>
      <c r="B350" s="143"/>
      <c r="C350" s="130"/>
      <c r="D350" s="130"/>
      <c r="E350" s="131"/>
      <c r="F350" s="132"/>
      <c r="G350" s="131"/>
      <c r="H350" s="133"/>
      <c r="I350" s="132"/>
      <c r="J350" s="134"/>
      <c r="K350" s="135"/>
      <c r="L350" s="95"/>
      <c r="M350" s="172">
        <f t="shared" si="11"/>
        <v>0</v>
      </c>
    </row>
    <row r="351" spans="1:13" ht="15.95" customHeight="1">
      <c r="A351" s="167">
        <f t="shared" si="10"/>
        <v>341</v>
      </c>
      <c r="B351" s="143"/>
      <c r="C351" s="130"/>
      <c r="D351" s="130"/>
      <c r="E351" s="131"/>
      <c r="F351" s="132"/>
      <c r="G351" s="131"/>
      <c r="H351" s="133"/>
      <c r="I351" s="132"/>
      <c r="J351" s="134"/>
      <c r="K351" s="135"/>
      <c r="L351" s="95"/>
      <c r="M351" s="172">
        <f t="shared" si="11"/>
        <v>0</v>
      </c>
    </row>
    <row r="352" spans="1:13" ht="15.95" customHeight="1">
      <c r="A352" s="167">
        <f t="shared" si="10"/>
        <v>342</v>
      </c>
      <c r="B352" s="143"/>
      <c r="C352" s="130"/>
      <c r="D352" s="130"/>
      <c r="E352" s="131"/>
      <c r="F352" s="132"/>
      <c r="G352" s="131"/>
      <c r="H352" s="133"/>
      <c r="I352" s="132"/>
      <c r="J352" s="134"/>
      <c r="K352" s="135"/>
      <c r="L352" s="95"/>
      <c r="M352" s="172">
        <f t="shared" si="11"/>
        <v>0</v>
      </c>
    </row>
    <row r="353" spans="1:13" ht="15.95" customHeight="1">
      <c r="A353" s="167">
        <f t="shared" si="10"/>
        <v>343</v>
      </c>
      <c r="B353" s="143"/>
      <c r="C353" s="130"/>
      <c r="D353" s="130"/>
      <c r="E353" s="131"/>
      <c r="F353" s="132"/>
      <c r="G353" s="131"/>
      <c r="H353" s="133"/>
      <c r="I353" s="132"/>
      <c r="J353" s="134"/>
      <c r="K353" s="135"/>
      <c r="L353" s="95"/>
      <c r="M353" s="172">
        <f t="shared" si="11"/>
        <v>0</v>
      </c>
    </row>
    <row r="354" spans="1:13" ht="15.95" customHeight="1">
      <c r="A354" s="167">
        <f t="shared" si="10"/>
        <v>344</v>
      </c>
      <c r="B354" s="143"/>
      <c r="C354" s="130"/>
      <c r="D354" s="130"/>
      <c r="E354" s="131"/>
      <c r="F354" s="132"/>
      <c r="G354" s="131"/>
      <c r="H354" s="133"/>
      <c r="I354" s="132"/>
      <c r="J354" s="134"/>
      <c r="K354" s="135"/>
      <c r="L354" s="95"/>
      <c r="M354" s="172">
        <f t="shared" si="11"/>
        <v>0</v>
      </c>
    </row>
    <row r="355" spans="1:13" ht="15.95" customHeight="1">
      <c r="A355" s="167">
        <f t="shared" si="10"/>
        <v>345</v>
      </c>
      <c r="B355" s="143"/>
      <c r="C355" s="130"/>
      <c r="D355" s="130"/>
      <c r="E355" s="131"/>
      <c r="F355" s="132"/>
      <c r="G355" s="131"/>
      <c r="H355" s="133"/>
      <c r="I355" s="132"/>
      <c r="J355" s="134"/>
      <c r="K355" s="135"/>
      <c r="L355" s="95"/>
      <c r="M355" s="172">
        <f t="shared" si="11"/>
        <v>0</v>
      </c>
    </row>
    <row r="356" spans="1:13" ht="15.95" customHeight="1">
      <c r="A356" s="167">
        <f t="shared" si="10"/>
        <v>346</v>
      </c>
      <c r="B356" s="143"/>
      <c r="C356" s="130"/>
      <c r="D356" s="130"/>
      <c r="E356" s="131"/>
      <c r="F356" s="132"/>
      <c r="G356" s="131"/>
      <c r="H356" s="133"/>
      <c r="I356" s="132"/>
      <c r="J356" s="134"/>
      <c r="K356" s="135"/>
      <c r="L356" s="95"/>
      <c r="M356" s="172">
        <f t="shared" si="11"/>
        <v>0</v>
      </c>
    </row>
    <row r="357" spans="1:13" ht="15.95" customHeight="1">
      <c r="A357" s="167">
        <f t="shared" si="10"/>
        <v>347</v>
      </c>
      <c r="B357" s="143"/>
      <c r="C357" s="130"/>
      <c r="D357" s="130"/>
      <c r="E357" s="131"/>
      <c r="F357" s="132"/>
      <c r="G357" s="131"/>
      <c r="H357" s="133"/>
      <c r="I357" s="132"/>
      <c r="J357" s="134"/>
      <c r="K357" s="135"/>
      <c r="L357" s="95"/>
      <c r="M357" s="172">
        <f t="shared" si="11"/>
        <v>0</v>
      </c>
    </row>
    <row r="358" spans="1:13" ht="15.95" customHeight="1">
      <c r="A358" s="167">
        <f t="shared" si="10"/>
        <v>348</v>
      </c>
      <c r="B358" s="143"/>
      <c r="C358" s="130"/>
      <c r="D358" s="130"/>
      <c r="E358" s="131"/>
      <c r="F358" s="132"/>
      <c r="G358" s="131"/>
      <c r="H358" s="133"/>
      <c r="I358" s="132"/>
      <c r="J358" s="134"/>
      <c r="K358" s="135"/>
      <c r="L358" s="95"/>
      <c r="M358" s="172">
        <f t="shared" si="11"/>
        <v>0</v>
      </c>
    </row>
    <row r="359" spans="1:13" ht="15.95" customHeight="1">
      <c r="A359" s="167">
        <f t="shared" si="10"/>
        <v>349</v>
      </c>
      <c r="B359" s="143"/>
      <c r="C359" s="130"/>
      <c r="D359" s="130"/>
      <c r="E359" s="131"/>
      <c r="F359" s="132"/>
      <c r="G359" s="131"/>
      <c r="H359" s="133"/>
      <c r="I359" s="132"/>
      <c r="J359" s="134"/>
      <c r="K359" s="135"/>
      <c r="L359" s="95"/>
      <c r="M359" s="172">
        <f t="shared" si="11"/>
        <v>0</v>
      </c>
    </row>
    <row r="360" spans="1:13" ht="15.95" customHeight="1">
      <c r="A360" s="169">
        <f t="shared" si="10"/>
        <v>350</v>
      </c>
      <c r="B360" s="170"/>
      <c r="C360" s="130"/>
      <c r="D360" s="130"/>
      <c r="E360" s="131"/>
      <c r="F360" s="132"/>
      <c r="G360" s="131"/>
      <c r="H360" s="133"/>
      <c r="I360" s="132"/>
      <c r="J360" s="134"/>
      <c r="K360" s="135"/>
      <c r="L360" s="95"/>
      <c r="M360" s="172">
        <f t="shared" si="11"/>
        <v>0</v>
      </c>
    </row>
    <row r="361" spans="1:13" ht="15.95" customHeight="1">
      <c r="A361" s="167">
        <f t="shared" si="10"/>
        <v>351</v>
      </c>
      <c r="B361" s="143"/>
      <c r="C361" s="130"/>
      <c r="D361" s="130"/>
      <c r="E361" s="131"/>
      <c r="F361" s="132"/>
      <c r="G361" s="131"/>
      <c r="H361" s="133"/>
      <c r="I361" s="132"/>
      <c r="J361" s="134"/>
      <c r="K361" s="135"/>
      <c r="L361" s="95"/>
      <c r="M361" s="172">
        <f t="shared" si="11"/>
        <v>0</v>
      </c>
    </row>
    <row r="362" spans="1:13" ht="15.95" customHeight="1">
      <c r="A362" s="167">
        <f t="shared" si="10"/>
        <v>352</v>
      </c>
      <c r="B362" s="143"/>
      <c r="C362" s="130"/>
      <c r="D362" s="130"/>
      <c r="E362" s="131"/>
      <c r="F362" s="132"/>
      <c r="G362" s="131"/>
      <c r="H362" s="133"/>
      <c r="I362" s="132"/>
      <c r="J362" s="134"/>
      <c r="K362" s="135"/>
      <c r="L362" s="95"/>
      <c r="M362" s="172">
        <f t="shared" si="11"/>
        <v>0</v>
      </c>
    </row>
    <row r="363" spans="1:13" ht="15.95" customHeight="1">
      <c r="A363" s="167">
        <f t="shared" si="10"/>
        <v>353</v>
      </c>
      <c r="B363" s="143"/>
      <c r="C363" s="130"/>
      <c r="D363" s="130"/>
      <c r="E363" s="131"/>
      <c r="F363" s="132"/>
      <c r="G363" s="131"/>
      <c r="H363" s="133"/>
      <c r="I363" s="132"/>
      <c r="J363" s="134"/>
      <c r="K363" s="135"/>
      <c r="L363" s="95"/>
      <c r="M363" s="172">
        <f t="shared" si="11"/>
        <v>0</v>
      </c>
    </row>
    <row r="364" spans="1:13" ht="15.95" customHeight="1">
      <c r="A364" s="167">
        <f t="shared" si="10"/>
        <v>354</v>
      </c>
      <c r="B364" s="143"/>
      <c r="C364" s="130"/>
      <c r="D364" s="130"/>
      <c r="E364" s="131"/>
      <c r="F364" s="132"/>
      <c r="G364" s="131"/>
      <c r="H364" s="133"/>
      <c r="I364" s="132"/>
      <c r="J364" s="134"/>
      <c r="K364" s="135"/>
      <c r="L364" s="95"/>
      <c r="M364" s="172">
        <f t="shared" si="11"/>
        <v>0</v>
      </c>
    </row>
    <row r="365" spans="1:13" ht="15.95" customHeight="1">
      <c r="A365" s="167">
        <f>A364+1</f>
        <v>355</v>
      </c>
      <c r="B365" s="143"/>
      <c r="C365" s="130"/>
      <c r="D365" s="130"/>
      <c r="E365" s="131"/>
      <c r="F365" s="132"/>
      <c r="G365" s="131"/>
      <c r="H365" s="133"/>
      <c r="I365" s="132"/>
      <c r="J365" s="134"/>
      <c r="K365" s="135"/>
      <c r="L365" s="95"/>
      <c r="M365" s="172">
        <f t="shared" si="11"/>
        <v>0</v>
      </c>
    </row>
    <row r="366" spans="1:13" ht="15.95" customHeight="1">
      <c r="A366" s="167">
        <f t="shared" si="10"/>
        <v>356</v>
      </c>
      <c r="B366" s="143"/>
      <c r="C366" s="130"/>
      <c r="D366" s="130"/>
      <c r="E366" s="131"/>
      <c r="F366" s="132"/>
      <c r="G366" s="131"/>
      <c r="H366" s="133"/>
      <c r="I366" s="132"/>
      <c r="J366" s="134"/>
      <c r="K366" s="135"/>
      <c r="L366" s="95"/>
      <c r="M366" s="172">
        <f t="shared" si="11"/>
        <v>0</v>
      </c>
    </row>
    <row r="367" spans="1:13" ht="15.95" customHeight="1">
      <c r="A367" s="167">
        <f t="shared" si="10"/>
        <v>357</v>
      </c>
      <c r="B367" s="143"/>
      <c r="C367" s="130"/>
      <c r="D367" s="130"/>
      <c r="E367" s="131"/>
      <c r="F367" s="132"/>
      <c r="G367" s="131"/>
      <c r="H367" s="133"/>
      <c r="I367" s="132"/>
      <c r="J367" s="134"/>
      <c r="K367" s="135"/>
      <c r="L367" s="95"/>
      <c r="M367" s="172">
        <f t="shared" si="11"/>
        <v>0</v>
      </c>
    </row>
    <row r="368" spans="1:13" ht="15.95" customHeight="1">
      <c r="A368" s="167">
        <f t="shared" si="10"/>
        <v>358</v>
      </c>
      <c r="B368" s="143"/>
      <c r="C368" s="130"/>
      <c r="D368" s="130"/>
      <c r="E368" s="131"/>
      <c r="F368" s="132"/>
      <c r="G368" s="131"/>
      <c r="H368" s="133"/>
      <c r="I368" s="132"/>
      <c r="J368" s="134"/>
      <c r="K368" s="135"/>
      <c r="L368" s="95"/>
      <c r="M368" s="172">
        <f t="shared" si="11"/>
        <v>0</v>
      </c>
    </row>
    <row r="369" spans="1:13" ht="15.95" customHeight="1">
      <c r="A369" s="167">
        <f t="shared" si="10"/>
        <v>359</v>
      </c>
      <c r="B369" s="143"/>
      <c r="C369" s="130"/>
      <c r="D369" s="130"/>
      <c r="E369" s="131"/>
      <c r="F369" s="132"/>
      <c r="G369" s="131"/>
      <c r="H369" s="133"/>
      <c r="I369" s="132"/>
      <c r="J369" s="134"/>
      <c r="K369" s="135"/>
      <c r="L369" s="95"/>
      <c r="M369" s="172">
        <f t="shared" si="11"/>
        <v>0</v>
      </c>
    </row>
    <row r="370" spans="1:13" ht="15.95" customHeight="1">
      <c r="A370" s="167">
        <f t="shared" si="10"/>
        <v>360</v>
      </c>
      <c r="B370" s="143"/>
      <c r="C370" s="130"/>
      <c r="D370" s="130"/>
      <c r="E370" s="131"/>
      <c r="F370" s="132"/>
      <c r="G370" s="131"/>
      <c r="H370" s="133"/>
      <c r="I370" s="132"/>
      <c r="J370" s="134"/>
      <c r="K370" s="135"/>
      <c r="L370" s="95"/>
      <c r="M370" s="172">
        <f t="shared" si="11"/>
        <v>0</v>
      </c>
    </row>
    <row r="371" spans="1:13" ht="15.95" customHeight="1">
      <c r="A371" s="167">
        <f t="shared" si="10"/>
        <v>361</v>
      </c>
      <c r="B371" s="143"/>
      <c r="C371" s="130"/>
      <c r="D371" s="130"/>
      <c r="E371" s="131"/>
      <c r="F371" s="132"/>
      <c r="G371" s="131"/>
      <c r="H371" s="133"/>
      <c r="I371" s="132"/>
      <c r="J371" s="134"/>
      <c r="K371" s="135"/>
      <c r="L371" s="95"/>
      <c r="M371" s="172">
        <f t="shared" si="11"/>
        <v>0</v>
      </c>
    </row>
    <row r="372" spans="1:13" ht="15.95" customHeight="1">
      <c r="A372" s="167">
        <f t="shared" si="10"/>
        <v>362</v>
      </c>
      <c r="B372" s="143"/>
      <c r="C372" s="130"/>
      <c r="D372" s="130"/>
      <c r="E372" s="131"/>
      <c r="F372" s="132"/>
      <c r="G372" s="131"/>
      <c r="H372" s="133"/>
      <c r="I372" s="132"/>
      <c r="J372" s="134"/>
      <c r="K372" s="135"/>
      <c r="L372" s="95"/>
      <c r="M372" s="172">
        <f t="shared" si="11"/>
        <v>0</v>
      </c>
    </row>
    <row r="373" spans="1:13" ht="15.95" customHeight="1">
      <c r="A373" s="167">
        <f t="shared" si="10"/>
        <v>363</v>
      </c>
      <c r="B373" s="143"/>
      <c r="C373" s="130"/>
      <c r="D373" s="130"/>
      <c r="E373" s="131"/>
      <c r="F373" s="132"/>
      <c r="G373" s="131"/>
      <c r="H373" s="133"/>
      <c r="I373" s="132"/>
      <c r="J373" s="134"/>
      <c r="K373" s="135"/>
      <c r="L373" s="95"/>
      <c r="M373" s="172">
        <f t="shared" si="11"/>
        <v>0</v>
      </c>
    </row>
    <row r="374" spans="1:13" ht="15.95" customHeight="1">
      <c r="A374" s="167">
        <f t="shared" si="10"/>
        <v>364</v>
      </c>
      <c r="B374" s="143"/>
      <c r="C374" s="130"/>
      <c r="D374" s="130"/>
      <c r="E374" s="131"/>
      <c r="F374" s="132"/>
      <c r="G374" s="131"/>
      <c r="H374" s="133"/>
      <c r="I374" s="132"/>
      <c r="J374" s="134"/>
      <c r="K374" s="135"/>
      <c r="L374" s="95"/>
      <c r="M374" s="172">
        <f t="shared" si="11"/>
        <v>0</v>
      </c>
    </row>
    <row r="375" spans="1:13" ht="15.95" customHeight="1">
      <c r="A375" s="167">
        <f t="shared" si="10"/>
        <v>365</v>
      </c>
      <c r="B375" s="143"/>
      <c r="C375" s="130"/>
      <c r="D375" s="130"/>
      <c r="E375" s="131"/>
      <c r="F375" s="132"/>
      <c r="G375" s="131"/>
      <c r="H375" s="133"/>
      <c r="I375" s="132"/>
      <c r="J375" s="134"/>
      <c r="K375" s="135"/>
      <c r="L375" s="95"/>
      <c r="M375" s="172">
        <f t="shared" si="11"/>
        <v>0</v>
      </c>
    </row>
    <row r="376" spans="1:13" ht="15.95" customHeight="1">
      <c r="A376" s="167">
        <f t="shared" si="10"/>
        <v>366</v>
      </c>
      <c r="B376" s="143"/>
      <c r="C376" s="130"/>
      <c r="D376" s="130"/>
      <c r="E376" s="131"/>
      <c r="F376" s="132"/>
      <c r="G376" s="131"/>
      <c r="H376" s="133"/>
      <c r="I376" s="132"/>
      <c r="J376" s="134"/>
      <c r="K376" s="135"/>
      <c r="L376" s="95"/>
      <c r="M376" s="172">
        <f t="shared" si="11"/>
        <v>0</v>
      </c>
    </row>
    <row r="377" spans="1:13" ht="15.95" customHeight="1">
      <c r="A377" s="167">
        <f t="shared" si="10"/>
        <v>367</v>
      </c>
      <c r="B377" s="143"/>
      <c r="C377" s="130"/>
      <c r="D377" s="130"/>
      <c r="E377" s="131"/>
      <c r="F377" s="132"/>
      <c r="G377" s="131"/>
      <c r="H377" s="133"/>
      <c r="I377" s="132"/>
      <c r="J377" s="134"/>
      <c r="K377" s="135"/>
      <c r="L377" s="95"/>
      <c r="M377" s="172">
        <f t="shared" si="11"/>
        <v>0</v>
      </c>
    </row>
    <row r="378" spans="1:13" ht="15.95" customHeight="1">
      <c r="A378" s="167">
        <f t="shared" si="10"/>
        <v>368</v>
      </c>
      <c r="B378" s="143"/>
      <c r="C378" s="130"/>
      <c r="D378" s="130"/>
      <c r="E378" s="131"/>
      <c r="F378" s="132"/>
      <c r="G378" s="131"/>
      <c r="H378" s="133"/>
      <c r="I378" s="132"/>
      <c r="J378" s="134"/>
      <c r="K378" s="135"/>
      <c r="L378" s="95"/>
      <c r="M378" s="172">
        <f t="shared" si="11"/>
        <v>0</v>
      </c>
    </row>
    <row r="379" spans="1:13" ht="15.95" customHeight="1">
      <c r="A379" s="167">
        <f t="shared" si="10"/>
        <v>369</v>
      </c>
      <c r="B379" s="143"/>
      <c r="C379" s="130"/>
      <c r="D379" s="130"/>
      <c r="E379" s="131"/>
      <c r="F379" s="132"/>
      <c r="G379" s="131"/>
      <c r="H379" s="133"/>
      <c r="I379" s="132"/>
      <c r="J379" s="134"/>
      <c r="K379" s="135"/>
      <c r="L379" s="95"/>
      <c r="M379" s="172">
        <f t="shared" si="11"/>
        <v>0</v>
      </c>
    </row>
    <row r="380" spans="1:13" ht="15.95" customHeight="1">
      <c r="A380" s="167">
        <f t="shared" si="10"/>
        <v>370</v>
      </c>
      <c r="B380" s="143"/>
      <c r="C380" s="130"/>
      <c r="D380" s="130"/>
      <c r="E380" s="131"/>
      <c r="F380" s="132"/>
      <c r="G380" s="131"/>
      <c r="H380" s="133"/>
      <c r="I380" s="132"/>
      <c r="J380" s="134"/>
      <c r="K380" s="135"/>
      <c r="L380" s="95"/>
      <c r="M380" s="172">
        <f t="shared" si="11"/>
        <v>0</v>
      </c>
    </row>
    <row r="381" spans="1:13" ht="15.95" customHeight="1">
      <c r="A381" s="167">
        <f t="shared" si="10"/>
        <v>371</v>
      </c>
      <c r="B381" s="143"/>
      <c r="C381" s="130"/>
      <c r="D381" s="130"/>
      <c r="E381" s="131"/>
      <c r="F381" s="132"/>
      <c r="G381" s="131"/>
      <c r="H381" s="133"/>
      <c r="I381" s="132"/>
      <c r="J381" s="134"/>
      <c r="K381" s="135"/>
      <c r="L381" s="95"/>
      <c r="M381" s="172">
        <f t="shared" si="11"/>
        <v>0</v>
      </c>
    </row>
    <row r="382" spans="1:13" ht="15.95" customHeight="1">
      <c r="A382" s="167">
        <f t="shared" si="10"/>
        <v>372</v>
      </c>
      <c r="B382" s="143"/>
      <c r="C382" s="130"/>
      <c r="D382" s="130"/>
      <c r="E382" s="131"/>
      <c r="F382" s="132"/>
      <c r="G382" s="131"/>
      <c r="H382" s="133"/>
      <c r="I382" s="132"/>
      <c r="J382" s="134"/>
      <c r="K382" s="135"/>
      <c r="L382" s="95"/>
      <c r="M382" s="172">
        <f t="shared" si="11"/>
        <v>0</v>
      </c>
    </row>
    <row r="383" spans="1:13" ht="15.95" customHeight="1">
      <c r="A383" s="167">
        <f t="shared" si="10"/>
        <v>373</v>
      </c>
      <c r="B383" s="143"/>
      <c r="C383" s="130"/>
      <c r="D383" s="130"/>
      <c r="E383" s="131"/>
      <c r="F383" s="132"/>
      <c r="G383" s="131"/>
      <c r="H383" s="133"/>
      <c r="I383" s="132"/>
      <c r="J383" s="134"/>
      <c r="K383" s="135"/>
      <c r="L383" s="95"/>
      <c r="M383" s="172">
        <f t="shared" si="11"/>
        <v>0</v>
      </c>
    </row>
    <row r="384" spans="1:13" ht="15.95" customHeight="1">
      <c r="A384" s="167">
        <f t="shared" si="10"/>
        <v>374</v>
      </c>
      <c r="B384" s="143"/>
      <c r="C384" s="130"/>
      <c r="D384" s="130"/>
      <c r="E384" s="131"/>
      <c r="F384" s="132"/>
      <c r="G384" s="131"/>
      <c r="H384" s="133"/>
      <c r="I384" s="132"/>
      <c r="J384" s="134"/>
      <c r="K384" s="135"/>
      <c r="L384" s="95"/>
      <c r="M384" s="172">
        <f t="shared" si="11"/>
        <v>0</v>
      </c>
    </row>
    <row r="385" spans="1:13" ht="15.95" customHeight="1">
      <c r="A385" s="167">
        <f t="shared" si="10"/>
        <v>375</v>
      </c>
      <c r="B385" s="143"/>
      <c r="C385" s="130"/>
      <c r="D385" s="130"/>
      <c r="E385" s="131"/>
      <c r="F385" s="132"/>
      <c r="G385" s="131"/>
      <c r="H385" s="133"/>
      <c r="I385" s="132"/>
      <c r="J385" s="134"/>
      <c r="K385" s="135"/>
      <c r="L385" s="95"/>
      <c r="M385" s="172">
        <f t="shared" si="11"/>
        <v>0</v>
      </c>
    </row>
    <row r="386" spans="1:13" ht="15.95" customHeight="1">
      <c r="A386" s="167">
        <f t="shared" si="10"/>
        <v>376</v>
      </c>
      <c r="B386" s="143"/>
      <c r="C386" s="130"/>
      <c r="D386" s="130"/>
      <c r="E386" s="131"/>
      <c r="F386" s="132"/>
      <c r="G386" s="131"/>
      <c r="H386" s="133"/>
      <c r="I386" s="132"/>
      <c r="J386" s="134"/>
      <c r="K386" s="135"/>
      <c r="L386" s="95"/>
      <c r="M386" s="172">
        <f t="shared" si="11"/>
        <v>0</v>
      </c>
    </row>
    <row r="387" spans="1:13" ht="15.95" customHeight="1">
      <c r="A387" s="167">
        <f t="shared" si="10"/>
        <v>377</v>
      </c>
      <c r="B387" s="143"/>
      <c r="C387" s="130"/>
      <c r="D387" s="130"/>
      <c r="E387" s="131"/>
      <c r="F387" s="132"/>
      <c r="G387" s="131"/>
      <c r="H387" s="133"/>
      <c r="I387" s="132"/>
      <c r="J387" s="134"/>
      <c r="K387" s="135"/>
      <c r="L387" s="95"/>
      <c r="M387" s="172">
        <f t="shared" si="11"/>
        <v>0</v>
      </c>
    </row>
    <row r="388" spans="1:13" ht="15.95" customHeight="1">
      <c r="A388" s="167">
        <f t="shared" si="10"/>
        <v>378</v>
      </c>
      <c r="B388" s="143"/>
      <c r="C388" s="130"/>
      <c r="D388" s="130"/>
      <c r="E388" s="131"/>
      <c r="F388" s="132"/>
      <c r="G388" s="131"/>
      <c r="H388" s="133"/>
      <c r="I388" s="132"/>
      <c r="J388" s="134"/>
      <c r="K388" s="135"/>
      <c r="L388" s="95"/>
      <c r="M388" s="172">
        <f t="shared" si="11"/>
        <v>0</v>
      </c>
    </row>
    <row r="389" spans="1:13" ht="15.95" customHeight="1">
      <c r="A389" s="167">
        <f t="shared" si="10"/>
        <v>379</v>
      </c>
      <c r="B389" s="143"/>
      <c r="C389" s="130"/>
      <c r="D389" s="130"/>
      <c r="E389" s="131"/>
      <c r="F389" s="132"/>
      <c r="G389" s="131"/>
      <c r="H389" s="133"/>
      <c r="I389" s="132"/>
      <c r="J389" s="134"/>
      <c r="K389" s="135"/>
      <c r="L389" s="95"/>
      <c r="M389" s="172">
        <f t="shared" si="11"/>
        <v>0</v>
      </c>
    </row>
    <row r="390" spans="1:13" ht="15.95" customHeight="1">
      <c r="A390" s="167">
        <f t="shared" si="10"/>
        <v>380</v>
      </c>
      <c r="B390" s="143"/>
      <c r="C390" s="130"/>
      <c r="D390" s="130"/>
      <c r="E390" s="131"/>
      <c r="F390" s="132"/>
      <c r="G390" s="131"/>
      <c r="H390" s="133"/>
      <c r="I390" s="132"/>
      <c r="J390" s="134"/>
      <c r="K390" s="135"/>
      <c r="L390" s="95"/>
      <c r="M390" s="172">
        <f t="shared" si="11"/>
        <v>0</v>
      </c>
    </row>
    <row r="391" spans="1:13" ht="15.95" customHeight="1">
      <c r="A391" s="167">
        <f t="shared" si="10"/>
        <v>381</v>
      </c>
      <c r="B391" s="143"/>
      <c r="C391" s="130"/>
      <c r="D391" s="130"/>
      <c r="E391" s="131"/>
      <c r="F391" s="132"/>
      <c r="G391" s="131"/>
      <c r="H391" s="133"/>
      <c r="I391" s="132"/>
      <c r="J391" s="134"/>
      <c r="K391" s="135"/>
      <c r="L391" s="95"/>
      <c r="M391" s="172">
        <f t="shared" si="11"/>
        <v>0</v>
      </c>
    </row>
    <row r="392" spans="1:13" ht="15.95" customHeight="1">
      <c r="A392" s="167">
        <f t="shared" si="10"/>
        <v>382</v>
      </c>
      <c r="B392" s="143"/>
      <c r="C392" s="130"/>
      <c r="D392" s="130"/>
      <c r="E392" s="131"/>
      <c r="F392" s="132"/>
      <c r="G392" s="131"/>
      <c r="H392" s="133"/>
      <c r="I392" s="132"/>
      <c r="J392" s="134"/>
      <c r="K392" s="135"/>
      <c r="L392" s="95"/>
      <c r="M392" s="172">
        <f t="shared" si="11"/>
        <v>0</v>
      </c>
    </row>
    <row r="393" spans="1:13" ht="15.95" customHeight="1">
      <c r="A393" s="167">
        <f t="shared" si="10"/>
        <v>383</v>
      </c>
      <c r="B393" s="143"/>
      <c r="C393" s="130"/>
      <c r="D393" s="130"/>
      <c r="E393" s="131"/>
      <c r="F393" s="132"/>
      <c r="G393" s="131"/>
      <c r="H393" s="133"/>
      <c r="I393" s="132"/>
      <c r="J393" s="134"/>
      <c r="K393" s="135"/>
      <c r="L393" s="95"/>
      <c r="M393" s="172">
        <f t="shared" si="11"/>
        <v>0</v>
      </c>
    </row>
    <row r="394" spans="1:13" ht="15.95" customHeight="1">
      <c r="A394" s="167">
        <f t="shared" ref="A394:A410" si="12">A393+1</f>
        <v>384</v>
      </c>
      <c r="B394" s="143"/>
      <c r="C394" s="130"/>
      <c r="D394" s="130"/>
      <c r="E394" s="131"/>
      <c r="F394" s="132"/>
      <c r="G394" s="131"/>
      <c r="H394" s="133"/>
      <c r="I394" s="132"/>
      <c r="J394" s="134"/>
      <c r="K394" s="135"/>
      <c r="L394" s="95"/>
      <c r="M394" s="172">
        <f t="shared" si="11"/>
        <v>0</v>
      </c>
    </row>
    <row r="395" spans="1:13" ht="15.95" customHeight="1">
      <c r="A395" s="167">
        <f t="shared" si="12"/>
        <v>385</v>
      </c>
      <c r="B395" s="143"/>
      <c r="C395" s="130"/>
      <c r="D395" s="130"/>
      <c r="E395" s="131"/>
      <c r="F395" s="132"/>
      <c r="G395" s="131"/>
      <c r="H395" s="133"/>
      <c r="I395" s="132"/>
      <c r="J395" s="134"/>
      <c r="K395" s="135"/>
      <c r="L395" s="95"/>
      <c r="M395" s="172">
        <f t="shared" si="11"/>
        <v>0</v>
      </c>
    </row>
    <row r="396" spans="1:13" ht="15.95" customHeight="1">
      <c r="A396" s="167">
        <f t="shared" si="12"/>
        <v>386</v>
      </c>
      <c r="B396" s="143"/>
      <c r="C396" s="130"/>
      <c r="D396" s="130"/>
      <c r="E396" s="131"/>
      <c r="F396" s="132"/>
      <c r="G396" s="131"/>
      <c r="H396" s="133"/>
      <c r="I396" s="132"/>
      <c r="J396" s="134"/>
      <c r="K396" s="135"/>
      <c r="L396" s="95"/>
      <c r="M396" s="172">
        <f t="shared" ref="M396:M410" si="13">ROUND(ROUND(K396,1)*ROUND(L396,2),0)</f>
        <v>0</v>
      </c>
    </row>
    <row r="397" spans="1:13" ht="15.95" customHeight="1">
      <c r="A397" s="167">
        <f t="shared" si="12"/>
        <v>387</v>
      </c>
      <c r="B397" s="143"/>
      <c r="C397" s="130"/>
      <c r="D397" s="130"/>
      <c r="E397" s="131"/>
      <c r="F397" s="132"/>
      <c r="G397" s="131"/>
      <c r="H397" s="133"/>
      <c r="I397" s="132"/>
      <c r="J397" s="134"/>
      <c r="K397" s="135"/>
      <c r="L397" s="95"/>
      <c r="M397" s="172">
        <f t="shared" si="13"/>
        <v>0</v>
      </c>
    </row>
    <row r="398" spans="1:13" ht="15.95" customHeight="1">
      <c r="A398" s="167">
        <f t="shared" si="12"/>
        <v>388</v>
      </c>
      <c r="B398" s="143"/>
      <c r="C398" s="130"/>
      <c r="D398" s="130"/>
      <c r="E398" s="131"/>
      <c r="F398" s="132"/>
      <c r="G398" s="131"/>
      <c r="H398" s="133"/>
      <c r="I398" s="132"/>
      <c r="J398" s="134"/>
      <c r="K398" s="135"/>
      <c r="L398" s="95"/>
      <c r="M398" s="172">
        <f t="shared" si="13"/>
        <v>0</v>
      </c>
    </row>
    <row r="399" spans="1:13" ht="15.95" customHeight="1">
      <c r="A399" s="167">
        <f t="shared" si="12"/>
        <v>389</v>
      </c>
      <c r="B399" s="143"/>
      <c r="C399" s="130"/>
      <c r="D399" s="130"/>
      <c r="E399" s="131"/>
      <c r="F399" s="132"/>
      <c r="G399" s="131"/>
      <c r="H399" s="133"/>
      <c r="I399" s="132"/>
      <c r="J399" s="134"/>
      <c r="K399" s="135"/>
      <c r="L399" s="95"/>
      <c r="M399" s="172">
        <f t="shared" si="13"/>
        <v>0</v>
      </c>
    </row>
    <row r="400" spans="1:13" ht="15.95" customHeight="1">
      <c r="A400" s="167">
        <f t="shared" si="12"/>
        <v>390</v>
      </c>
      <c r="B400" s="143"/>
      <c r="C400" s="130"/>
      <c r="D400" s="130"/>
      <c r="E400" s="131"/>
      <c r="F400" s="132"/>
      <c r="G400" s="131"/>
      <c r="H400" s="133"/>
      <c r="I400" s="132"/>
      <c r="J400" s="134"/>
      <c r="K400" s="135"/>
      <c r="L400" s="95"/>
      <c r="M400" s="172">
        <f t="shared" si="13"/>
        <v>0</v>
      </c>
    </row>
    <row r="401" spans="1:13" ht="15.95" customHeight="1">
      <c r="A401" s="167">
        <f t="shared" si="12"/>
        <v>391</v>
      </c>
      <c r="B401" s="143"/>
      <c r="C401" s="130"/>
      <c r="D401" s="130"/>
      <c r="E401" s="131"/>
      <c r="F401" s="132"/>
      <c r="G401" s="131"/>
      <c r="H401" s="133"/>
      <c r="I401" s="132"/>
      <c r="J401" s="134"/>
      <c r="K401" s="135"/>
      <c r="L401" s="95"/>
      <c r="M401" s="172">
        <f t="shared" si="13"/>
        <v>0</v>
      </c>
    </row>
    <row r="402" spans="1:13" ht="15.95" customHeight="1">
      <c r="A402" s="167">
        <f t="shared" si="12"/>
        <v>392</v>
      </c>
      <c r="B402" s="143"/>
      <c r="C402" s="130"/>
      <c r="D402" s="130"/>
      <c r="E402" s="131"/>
      <c r="F402" s="132"/>
      <c r="G402" s="131"/>
      <c r="H402" s="133"/>
      <c r="I402" s="132"/>
      <c r="J402" s="134"/>
      <c r="K402" s="135"/>
      <c r="L402" s="95"/>
      <c r="M402" s="172">
        <f t="shared" si="13"/>
        <v>0</v>
      </c>
    </row>
    <row r="403" spans="1:13" ht="15.95" customHeight="1">
      <c r="A403" s="167">
        <f t="shared" si="12"/>
        <v>393</v>
      </c>
      <c r="B403" s="143"/>
      <c r="C403" s="130"/>
      <c r="D403" s="130"/>
      <c r="E403" s="131"/>
      <c r="F403" s="132"/>
      <c r="G403" s="131"/>
      <c r="H403" s="133"/>
      <c r="I403" s="132"/>
      <c r="J403" s="134"/>
      <c r="K403" s="135"/>
      <c r="L403" s="95"/>
      <c r="M403" s="172">
        <f t="shared" si="13"/>
        <v>0</v>
      </c>
    </row>
    <row r="404" spans="1:13" ht="15.95" customHeight="1">
      <c r="A404" s="167">
        <f t="shared" si="12"/>
        <v>394</v>
      </c>
      <c r="B404" s="143"/>
      <c r="C404" s="130"/>
      <c r="D404" s="130"/>
      <c r="E404" s="131"/>
      <c r="F404" s="132"/>
      <c r="G404" s="131"/>
      <c r="H404" s="133"/>
      <c r="I404" s="132"/>
      <c r="J404" s="134"/>
      <c r="K404" s="135"/>
      <c r="L404" s="95"/>
      <c r="M404" s="172">
        <f t="shared" si="13"/>
        <v>0</v>
      </c>
    </row>
    <row r="405" spans="1:13" ht="15.95" customHeight="1">
      <c r="A405" s="167">
        <f t="shared" si="12"/>
        <v>395</v>
      </c>
      <c r="B405" s="143"/>
      <c r="C405" s="130"/>
      <c r="D405" s="130"/>
      <c r="E405" s="131"/>
      <c r="F405" s="132"/>
      <c r="G405" s="131"/>
      <c r="H405" s="133"/>
      <c r="I405" s="132"/>
      <c r="J405" s="134"/>
      <c r="K405" s="135"/>
      <c r="L405" s="95"/>
      <c r="M405" s="172">
        <f t="shared" si="13"/>
        <v>0</v>
      </c>
    </row>
    <row r="406" spans="1:13" ht="15.95" customHeight="1">
      <c r="A406" s="167">
        <f t="shared" si="12"/>
        <v>396</v>
      </c>
      <c r="B406" s="143"/>
      <c r="C406" s="130"/>
      <c r="D406" s="130"/>
      <c r="E406" s="131"/>
      <c r="F406" s="132"/>
      <c r="G406" s="131"/>
      <c r="H406" s="133"/>
      <c r="I406" s="132"/>
      <c r="J406" s="134"/>
      <c r="K406" s="135"/>
      <c r="L406" s="95"/>
      <c r="M406" s="172">
        <f t="shared" si="13"/>
        <v>0</v>
      </c>
    </row>
    <row r="407" spans="1:13" ht="15.95" customHeight="1">
      <c r="A407" s="167">
        <f t="shared" si="12"/>
        <v>397</v>
      </c>
      <c r="B407" s="143"/>
      <c r="C407" s="130"/>
      <c r="D407" s="130"/>
      <c r="E407" s="131"/>
      <c r="F407" s="132"/>
      <c r="G407" s="131"/>
      <c r="H407" s="133"/>
      <c r="I407" s="132"/>
      <c r="J407" s="134"/>
      <c r="K407" s="135"/>
      <c r="L407" s="95"/>
      <c r="M407" s="172">
        <f t="shared" si="13"/>
        <v>0</v>
      </c>
    </row>
    <row r="408" spans="1:13" ht="15.95" customHeight="1">
      <c r="A408" s="167">
        <f t="shared" si="12"/>
        <v>398</v>
      </c>
      <c r="B408" s="143"/>
      <c r="C408" s="130"/>
      <c r="D408" s="130"/>
      <c r="E408" s="131"/>
      <c r="F408" s="132"/>
      <c r="G408" s="131"/>
      <c r="H408" s="133"/>
      <c r="I408" s="132"/>
      <c r="J408" s="134"/>
      <c r="K408" s="135"/>
      <c r="L408" s="95"/>
      <c r="M408" s="172">
        <f t="shared" si="13"/>
        <v>0</v>
      </c>
    </row>
    <row r="409" spans="1:13" ht="15.95" customHeight="1">
      <c r="A409" s="167">
        <f t="shared" si="12"/>
        <v>399</v>
      </c>
      <c r="B409" s="143"/>
      <c r="C409" s="130"/>
      <c r="D409" s="130"/>
      <c r="E409" s="131"/>
      <c r="F409" s="132"/>
      <c r="G409" s="131"/>
      <c r="H409" s="133"/>
      <c r="I409" s="132"/>
      <c r="J409" s="134"/>
      <c r="K409" s="135"/>
      <c r="L409" s="95"/>
      <c r="M409" s="172">
        <f t="shared" si="13"/>
        <v>0</v>
      </c>
    </row>
    <row r="410" spans="1:13" ht="15.95" customHeight="1" thickBot="1">
      <c r="A410" s="168">
        <f t="shared" si="12"/>
        <v>400</v>
      </c>
      <c r="B410" s="144"/>
      <c r="C410" s="136"/>
      <c r="D410" s="136"/>
      <c r="E410" s="137"/>
      <c r="F410" s="138"/>
      <c r="G410" s="137"/>
      <c r="H410" s="139"/>
      <c r="I410" s="138"/>
      <c r="J410" s="140"/>
      <c r="K410" s="141"/>
      <c r="L410" s="96"/>
      <c r="M410" s="173">
        <f t="shared" si="13"/>
        <v>0</v>
      </c>
    </row>
  </sheetData>
  <mergeCells count="15">
    <mergeCell ref="J1:K1"/>
    <mergeCell ref="L1:M1"/>
    <mergeCell ref="A1:F1"/>
    <mergeCell ref="P226:U227"/>
    <mergeCell ref="L8:M8"/>
    <mergeCell ref="J3:K3"/>
    <mergeCell ref="E10:I10"/>
    <mergeCell ref="A5:C5"/>
    <mergeCell ref="A6:C6"/>
    <mergeCell ref="L3:M3"/>
    <mergeCell ref="I5:J5"/>
    <mergeCell ref="K5:L5"/>
    <mergeCell ref="D6:L6"/>
    <mergeCell ref="J8:K8"/>
    <mergeCell ref="D5:H5"/>
  </mergeCells>
  <phoneticPr fontId="2"/>
  <dataValidations count="8">
    <dataValidation type="decimal" imeMode="off" allowBlank="1" showInputMessage="1" showErrorMessage="1" sqref="WVS983261:WVT983300 JG11:JH260 TC11:TD260 ACY11:ACZ260 AMU11:AMV260 AWQ11:AWR260 BGM11:BGN260 BQI11:BQJ260 CAE11:CAF260 CKA11:CKB260 CTW11:CTX260 DDS11:DDT260 DNO11:DNP260 DXK11:DXL260 EHG11:EHH260 ERC11:ERD260 FAY11:FAZ260 FKU11:FKV260 FUQ11:FUR260 GEM11:GEN260 GOI11:GOJ260 GYE11:GYF260 HIA11:HIB260 HRW11:HRX260 IBS11:IBT260 ILO11:ILP260 IVK11:IVL260 JFG11:JFH260 JPC11:JPD260 JYY11:JYZ260 KIU11:KIV260 KSQ11:KSR260 LCM11:LCN260 LMI11:LMJ260 LWE11:LWF260 MGA11:MGB260 MPW11:MPX260 MZS11:MZT260 NJO11:NJP260 NTK11:NTL260 ODG11:ODH260 ONC11:OND260 OWY11:OWZ260 PGU11:PGV260 PQQ11:PQR260 QAM11:QAN260 QKI11:QKJ260 QUE11:QUF260 REA11:REB260 RNW11:RNX260 RXS11:RXT260 SHO11:SHP260 SRK11:SRL260 TBG11:TBH260 TLC11:TLD260 TUY11:TUZ260 UEU11:UEV260 UOQ11:UOR260 UYM11:UYN260 VII11:VIJ260 VSE11:VSF260 WCA11:WCB260 WLW11:WLX260 WVS11:WVT260 K65757:L65796 JG65757:JH65796 TC65757:TD65796 ACY65757:ACZ65796 AMU65757:AMV65796 AWQ65757:AWR65796 BGM65757:BGN65796 BQI65757:BQJ65796 CAE65757:CAF65796 CKA65757:CKB65796 CTW65757:CTX65796 DDS65757:DDT65796 DNO65757:DNP65796 DXK65757:DXL65796 EHG65757:EHH65796 ERC65757:ERD65796 FAY65757:FAZ65796 FKU65757:FKV65796 FUQ65757:FUR65796 GEM65757:GEN65796 GOI65757:GOJ65796 GYE65757:GYF65796 HIA65757:HIB65796 HRW65757:HRX65796 IBS65757:IBT65796 ILO65757:ILP65796 IVK65757:IVL65796 JFG65757:JFH65796 JPC65757:JPD65796 JYY65757:JYZ65796 KIU65757:KIV65796 KSQ65757:KSR65796 LCM65757:LCN65796 LMI65757:LMJ65796 LWE65757:LWF65796 MGA65757:MGB65796 MPW65757:MPX65796 MZS65757:MZT65796 NJO65757:NJP65796 NTK65757:NTL65796 ODG65757:ODH65796 ONC65757:OND65796 OWY65757:OWZ65796 PGU65757:PGV65796 PQQ65757:PQR65796 QAM65757:QAN65796 QKI65757:QKJ65796 QUE65757:QUF65796 REA65757:REB65796 RNW65757:RNX65796 RXS65757:RXT65796 SHO65757:SHP65796 SRK65757:SRL65796 TBG65757:TBH65796 TLC65757:TLD65796 TUY65757:TUZ65796 UEU65757:UEV65796 UOQ65757:UOR65796 UYM65757:UYN65796 VII65757:VIJ65796 VSE65757:VSF65796 WCA65757:WCB65796 WLW65757:WLX65796 WVS65757:WVT65796 K131293:L131332 JG131293:JH131332 TC131293:TD131332 ACY131293:ACZ131332 AMU131293:AMV131332 AWQ131293:AWR131332 BGM131293:BGN131332 BQI131293:BQJ131332 CAE131293:CAF131332 CKA131293:CKB131332 CTW131293:CTX131332 DDS131293:DDT131332 DNO131293:DNP131332 DXK131293:DXL131332 EHG131293:EHH131332 ERC131293:ERD131332 FAY131293:FAZ131332 FKU131293:FKV131332 FUQ131293:FUR131332 GEM131293:GEN131332 GOI131293:GOJ131332 GYE131293:GYF131332 HIA131293:HIB131332 HRW131293:HRX131332 IBS131293:IBT131332 ILO131293:ILP131332 IVK131293:IVL131332 JFG131293:JFH131332 JPC131293:JPD131332 JYY131293:JYZ131332 KIU131293:KIV131332 KSQ131293:KSR131332 LCM131293:LCN131332 LMI131293:LMJ131332 LWE131293:LWF131332 MGA131293:MGB131332 MPW131293:MPX131332 MZS131293:MZT131332 NJO131293:NJP131332 NTK131293:NTL131332 ODG131293:ODH131332 ONC131293:OND131332 OWY131293:OWZ131332 PGU131293:PGV131332 PQQ131293:PQR131332 QAM131293:QAN131332 QKI131293:QKJ131332 QUE131293:QUF131332 REA131293:REB131332 RNW131293:RNX131332 RXS131293:RXT131332 SHO131293:SHP131332 SRK131293:SRL131332 TBG131293:TBH131332 TLC131293:TLD131332 TUY131293:TUZ131332 UEU131293:UEV131332 UOQ131293:UOR131332 UYM131293:UYN131332 VII131293:VIJ131332 VSE131293:VSF131332 WCA131293:WCB131332 WLW131293:WLX131332 WVS131293:WVT131332 K196829:L196868 JG196829:JH196868 TC196829:TD196868 ACY196829:ACZ196868 AMU196829:AMV196868 AWQ196829:AWR196868 BGM196829:BGN196868 BQI196829:BQJ196868 CAE196829:CAF196868 CKA196829:CKB196868 CTW196829:CTX196868 DDS196829:DDT196868 DNO196829:DNP196868 DXK196829:DXL196868 EHG196829:EHH196868 ERC196829:ERD196868 FAY196829:FAZ196868 FKU196829:FKV196868 FUQ196829:FUR196868 GEM196829:GEN196868 GOI196829:GOJ196868 GYE196829:GYF196868 HIA196829:HIB196868 HRW196829:HRX196868 IBS196829:IBT196868 ILO196829:ILP196868 IVK196829:IVL196868 JFG196829:JFH196868 JPC196829:JPD196868 JYY196829:JYZ196868 KIU196829:KIV196868 KSQ196829:KSR196868 LCM196829:LCN196868 LMI196829:LMJ196868 LWE196829:LWF196868 MGA196829:MGB196868 MPW196829:MPX196868 MZS196829:MZT196868 NJO196829:NJP196868 NTK196829:NTL196868 ODG196829:ODH196868 ONC196829:OND196868 OWY196829:OWZ196868 PGU196829:PGV196868 PQQ196829:PQR196868 QAM196829:QAN196868 QKI196829:QKJ196868 QUE196829:QUF196868 REA196829:REB196868 RNW196829:RNX196868 RXS196829:RXT196868 SHO196829:SHP196868 SRK196829:SRL196868 TBG196829:TBH196868 TLC196829:TLD196868 TUY196829:TUZ196868 UEU196829:UEV196868 UOQ196829:UOR196868 UYM196829:UYN196868 VII196829:VIJ196868 VSE196829:VSF196868 WCA196829:WCB196868 WLW196829:WLX196868 WVS196829:WVT196868 K262365:L262404 JG262365:JH262404 TC262365:TD262404 ACY262365:ACZ262404 AMU262365:AMV262404 AWQ262365:AWR262404 BGM262365:BGN262404 BQI262365:BQJ262404 CAE262365:CAF262404 CKA262365:CKB262404 CTW262365:CTX262404 DDS262365:DDT262404 DNO262365:DNP262404 DXK262365:DXL262404 EHG262365:EHH262404 ERC262365:ERD262404 FAY262365:FAZ262404 FKU262365:FKV262404 FUQ262365:FUR262404 GEM262365:GEN262404 GOI262365:GOJ262404 GYE262365:GYF262404 HIA262365:HIB262404 HRW262365:HRX262404 IBS262365:IBT262404 ILO262365:ILP262404 IVK262365:IVL262404 JFG262365:JFH262404 JPC262365:JPD262404 JYY262365:JYZ262404 KIU262365:KIV262404 KSQ262365:KSR262404 LCM262365:LCN262404 LMI262365:LMJ262404 LWE262365:LWF262404 MGA262365:MGB262404 MPW262365:MPX262404 MZS262365:MZT262404 NJO262365:NJP262404 NTK262365:NTL262404 ODG262365:ODH262404 ONC262365:OND262404 OWY262365:OWZ262404 PGU262365:PGV262404 PQQ262365:PQR262404 QAM262365:QAN262404 QKI262365:QKJ262404 QUE262365:QUF262404 REA262365:REB262404 RNW262365:RNX262404 RXS262365:RXT262404 SHO262365:SHP262404 SRK262365:SRL262404 TBG262365:TBH262404 TLC262365:TLD262404 TUY262365:TUZ262404 UEU262365:UEV262404 UOQ262365:UOR262404 UYM262365:UYN262404 VII262365:VIJ262404 VSE262365:VSF262404 WCA262365:WCB262404 WLW262365:WLX262404 WVS262365:WVT262404 K327901:L327940 JG327901:JH327940 TC327901:TD327940 ACY327901:ACZ327940 AMU327901:AMV327940 AWQ327901:AWR327940 BGM327901:BGN327940 BQI327901:BQJ327940 CAE327901:CAF327940 CKA327901:CKB327940 CTW327901:CTX327940 DDS327901:DDT327940 DNO327901:DNP327940 DXK327901:DXL327940 EHG327901:EHH327940 ERC327901:ERD327940 FAY327901:FAZ327940 FKU327901:FKV327940 FUQ327901:FUR327940 GEM327901:GEN327940 GOI327901:GOJ327940 GYE327901:GYF327940 HIA327901:HIB327940 HRW327901:HRX327940 IBS327901:IBT327940 ILO327901:ILP327940 IVK327901:IVL327940 JFG327901:JFH327940 JPC327901:JPD327940 JYY327901:JYZ327940 KIU327901:KIV327940 KSQ327901:KSR327940 LCM327901:LCN327940 LMI327901:LMJ327940 LWE327901:LWF327940 MGA327901:MGB327940 MPW327901:MPX327940 MZS327901:MZT327940 NJO327901:NJP327940 NTK327901:NTL327940 ODG327901:ODH327940 ONC327901:OND327940 OWY327901:OWZ327940 PGU327901:PGV327940 PQQ327901:PQR327940 QAM327901:QAN327940 QKI327901:QKJ327940 QUE327901:QUF327940 REA327901:REB327940 RNW327901:RNX327940 RXS327901:RXT327940 SHO327901:SHP327940 SRK327901:SRL327940 TBG327901:TBH327940 TLC327901:TLD327940 TUY327901:TUZ327940 UEU327901:UEV327940 UOQ327901:UOR327940 UYM327901:UYN327940 VII327901:VIJ327940 VSE327901:VSF327940 WCA327901:WCB327940 WLW327901:WLX327940 WVS327901:WVT327940 K393437:L393476 JG393437:JH393476 TC393437:TD393476 ACY393437:ACZ393476 AMU393437:AMV393476 AWQ393437:AWR393476 BGM393437:BGN393476 BQI393437:BQJ393476 CAE393437:CAF393476 CKA393437:CKB393476 CTW393437:CTX393476 DDS393437:DDT393476 DNO393437:DNP393476 DXK393437:DXL393476 EHG393437:EHH393476 ERC393437:ERD393476 FAY393437:FAZ393476 FKU393437:FKV393476 FUQ393437:FUR393476 GEM393437:GEN393476 GOI393437:GOJ393476 GYE393437:GYF393476 HIA393437:HIB393476 HRW393437:HRX393476 IBS393437:IBT393476 ILO393437:ILP393476 IVK393437:IVL393476 JFG393437:JFH393476 JPC393437:JPD393476 JYY393437:JYZ393476 KIU393437:KIV393476 KSQ393437:KSR393476 LCM393437:LCN393476 LMI393437:LMJ393476 LWE393437:LWF393476 MGA393437:MGB393476 MPW393437:MPX393476 MZS393437:MZT393476 NJO393437:NJP393476 NTK393437:NTL393476 ODG393437:ODH393476 ONC393437:OND393476 OWY393437:OWZ393476 PGU393437:PGV393476 PQQ393437:PQR393476 QAM393437:QAN393476 QKI393437:QKJ393476 QUE393437:QUF393476 REA393437:REB393476 RNW393437:RNX393476 RXS393437:RXT393476 SHO393437:SHP393476 SRK393437:SRL393476 TBG393437:TBH393476 TLC393437:TLD393476 TUY393437:TUZ393476 UEU393437:UEV393476 UOQ393437:UOR393476 UYM393437:UYN393476 VII393437:VIJ393476 VSE393437:VSF393476 WCA393437:WCB393476 WLW393437:WLX393476 WVS393437:WVT393476 K458973:L459012 JG458973:JH459012 TC458973:TD459012 ACY458973:ACZ459012 AMU458973:AMV459012 AWQ458973:AWR459012 BGM458973:BGN459012 BQI458973:BQJ459012 CAE458973:CAF459012 CKA458973:CKB459012 CTW458973:CTX459012 DDS458973:DDT459012 DNO458973:DNP459012 DXK458973:DXL459012 EHG458973:EHH459012 ERC458973:ERD459012 FAY458973:FAZ459012 FKU458973:FKV459012 FUQ458973:FUR459012 GEM458973:GEN459012 GOI458973:GOJ459012 GYE458973:GYF459012 HIA458973:HIB459012 HRW458973:HRX459012 IBS458973:IBT459012 ILO458973:ILP459012 IVK458973:IVL459012 JFG458973:JFH459012 JPC458973:JPD459012 JYY458973:JYZ459012 KIU458973:KIV459012 KSQ458973:KSR459012 LCM458973:LCN459012 LMI458973:LMJ459012 LWE458973:LWF459012 MGA458973:MGB459012 MPW458973:MPX459012 MZS458973:MZT459012 NJO458973:NJP459012 NTK458973:NTL459012 ODG458973:ODH459012 ONC458973:OND459012 OWY458973:OWZ459012 PGU458973:PGV459012 PQQ458973:PQR459012 QAM458973:QAN459012 QKI458973:QKJ459012 QUE458973:QUF459012 REA458973:REB459012 RNW458973:RNX459012 RXS458973:RXT459012 SHO458973:SHP459012 SRK458973:SRL459012 TBG458973:TBH459012 TLC458973:TLD459012 TUY458973:TUZ459012 UEU458973:UEV459012 UOQ458973:UOR459012 UYM458973:UYN459012 VII458973:VIJ459012 VSE458973:VSF459012 WCA458973:WCB459012 WLW458973:WLX459012 WVS458973:WVT459012 K524509:L524548 JG524509:JH524548 TC524509:TD524548 ACY524509:ACZ524548 AMU524509:AMV524548 AWQ524509:AWR524548 BGM524509:BGN524548 BQI524509:BQJ524548 CAE524509:CAF524548 CKA524509:CKB524548 CTW524509:CTX524548 DDS524509:DDT524548 DNO524509:DNP524548 DXK524509:DXL524548 EHG524509:EHH524548 ERC524509:ERD524548 FAY524509:FAZ524548 FKU524509:FKV524548 FUQ524509:FUR524548 GEM524509:GEN524548 GOI524509:GOJ524548 GYE524509:GYF524548 HIA524509:HIB524548 HRW524509:HRX524548 IBS524509:IBT524548 ILO524509:ILP524548 IVK524509:IVL524548 JFG524509:JFH524548 JPC524509:JPD524548 JYY524509:JYZ524548 KIU524509:KIV524548 KSQ524509:KSR524548 LCM524509:LCN524548 LMI524509:LMJ524548 LWE524509:LWF524548 MGA524509:MGB524548 MPW524509:MPX524548 MZS524509:MZT524548 NJO524509:NJP524548 NTK524509:NTL524548 ODG524509:ODH524548 ONC524509:OND524548 OWY524509:OWZ524548 PGU524509:PGV524548 PQQ524509:PQR524548 QAM524509:QAN524548 QKI524509:QKJ524548 QUE524509:QUF524548 REA524509:REB524548 RNW524509:RNX524548 RXS524509:RXT524548 SHO524509:SHP524548 SRK524509:SRL524548 TBG524509:TBH524548 TLC524509:TLD524548 TUY524509:TUZ524548 UEU524509:UEV524548 UOQ524509:UOR524548 UYM524509:UYN524548 VII524509:VIJ524548 VSE524509:VSF524548 WCA524509:WCB524548 WLW524509:WLX524548 WVS524509:WVT524548 K590045:L590084 JG590045:JH590084 TC590045:TD590084 ACY590045:ACZ590084 AMU590045:AMV590084 AWQ590045:AWR590084 BGM590045:BGN590084 BQI590045:BQJ590084 CAE590045:CAF590084 CKA590045:CKB590084 CTW590045:CTX590084 DDS590045:DDT590084 DNO590045:DNP590084 DXK590045:DXL590084 EHG590045:EHH590084 ERC590045:ERD590084 FAY590045:FAZ590084 FKU590045:FKV590084 FUQ590045:FUR590084 GEM590045:GEN590084 GOI590045:GOJ590084 GYE590045:GYF590084 HIA590045:HIB590084 HRW590045:HRX590084 IBS590045:IBT590084 ILO590045:ILP590084 IVK590045:IVL590084 JFG590045:JFH590084 JPC590045:JPD590084 JYY590045:JYZ590084 KIU590045:KIV590084 KSQ590045:KSR590084 LCM590045:LCN590084 LMI590045:LMJ590084 LWE590045:LWF590084 MGA590045:MGB590084 MPW590045:MPX590084 MZS590045:MZT590084 NJO590045:NJP590084 NTK590045:NTL590084 ODG590045:ODH590084 ONC590045:OND590084 OWY590045:OWZ590084 PGU590045:PGV590084 PQQ590045:PQR590084 QAM590045:QAN590084 QKI590045:QKJ590084 QUE590045:QUF590084 REA590045:REB590084 RNW590045:RNX590084 RXS590045:RXT590084 SHO590045:SHP590084 SRK590045:SRL590084 TBG590045:TBH590084 TLC590045:TLD590084 TUY590045:TUZ590084 UEU590045:UEV590084 UOQ590045:UOR590084 UYM590045:UYN590084 VII590045:VIJ590084 VSE590045:VSF590084 WCA590045:WCB590084 WLW590045:WLX590084 WVS590045:WVT590084 K655581:L655620 JG655581:JH655620 TC655581:TD655620 ACY655581:ACZ655620 AMU655581:AMV655620 AWQ655581:AWR655620 BGM655581:BGN655620 BQI655581:BQJ655620 CAE655581:CAF655620 CKA655581:CKB655620 CTW655581:CTX655620 DDS655581:DDT655620 DNO655581:DNP655620 DXK655581:DXL655620 EHG655581:EHH655620 ERC655581:ERD655620 FAY655581:FAZ655620 FKU655581:FKV655620 FUQ655581:FUR655620 GEM655581:GEN655620 GOI655581:GOJ655620 GYE655581:GYF655620 HIA655581:HIB655620 HRW655581:HRX655620 IBS655581:IBT655620 ILO655581:ILP655620 IVK655581:IVL655620 JFG655581:JFH655620 JPC655581:JPD655620 JYY655581:JYZ655620 KIU655581:KIV655620 KSQ655581:KSR655620 LCM655581:LCN655620 LMI655581:LMJ655620 LWE655581:LWF655620 MGA655581:MGB655620 MPW655581:MPX655620 MZS655581:MZT655620 NJO655581:NJP655620 NTK655581:NTL655620 ODG655581:ODH655620 ONC655581:OND655620 OWY655581:OWZ655620 PGU655581:PGV655620 PQQ655581:PQR655620 QAM655581:QAN655620 QKI655581:QKJ655620 QUE655581:QUF655620 REA655581:REB655620 RNW655581:RNX655620 RXS655581:RXT655620 SHO655581:SHP655620 SRK655581:SRL655620 TBG655581:TBH655620 TLC655581:TLD655620 TUY655581:TUZ655620 UEU655581:UEV655620 UOQ655581:UOR655620 UYM655581:UYN655620 VII655581:VIJ655620 VSE655581:VSF655620 WCA655581:WCB655620 WLW655581:WLX655620 WVS655581:WVT655620 K721117:L721156 JG721117:JH721156 TC721117:TD721156 ACY721117:ACZ721156 AMU721117:AMV721156 AWQ721117:AWR721156 BGM721117:BGN721156 BQI721117:BQJ721156 CAE721117:CAF721156 CKA721117:CKB721156 CTW721117:CTX721156 DDS721117:DDT721156 DNO721117:DNP721156 DXK721117:DXL721156 EHG721117:EHH721156 ERC721117:ERD721156 FAY721117:FAZ721156 FKU721117:FKV721156 FUQ721117:FUR721156 GEM721117:GEN721156 GOI721117:GOJ721156 GYE721117:GYF721156 HIA721117:HIB721156 HRW721117:HRX721156 IBS721117:IBT721156 ILO721117:ILP721156 IVK721117:IVL721156 JFG721117:JFH721156 JPC721117:JPD721156 JYY721117:JYZ721156 KIU721117:KIV721156 KSQ721117:KSR721156 LCM721117:LCN721156 LMI721117:LMJ721156 LWE721117:LWF721156 MGA721117:MGB721156 MPW721117:MPX721156 MZS721117:MZT721156 NJO721117:NJP721156 NTK721117:NTL721156 ODG721117:ODH721156 ONC721117:OND721156 OWY721117:OWZ721156 PGU721117:PGV721156 PQQ721117:PQR721156 QAM721117:QAN721156 QKI721117:QKJ721156 QUE721117:QUF721156 REA721117:REB721156 RNW721117:RNX721156 RXS721117:RXT721156 SHO721117:SHP721156 SRK721117:SRL721156 TBG721117:TBH721156 TLC721117:TLD721156 TUY721117:TUZ721156 UEU721117:UEV721156 UOQ721117:UOR721156 UYM721117:UYN721156 VII721117:VIJ721156 VSE721117:VSF721156 WCA721117:WCB721156 WLW721117:WLX721156 WVS721117:WVT721156 K786653:L786692 JG786653:JH786692 TC786653:TD786692 ACY786653:ACZ786692 AMU786653:AMV786692 AWQ786653:AWR786692 BGM786653:BGN786692 BQI786653:BQJ786692 CAE786653:CAF786692 CKA786653:CKB786692 CTW786653:CTX786692 DDS786653:DDT786692 DNO786653:DNP786692 DXK786653:DXL786692 EHG786653:EHH786692 ERC786653:ERD786692 FAY786653:FAZ786692 FKU786653:FKV786692 FUQ786653:FUR786692 GEM786653:GEN786692 GOI786653:GOJ786692 GYE786653:GYF786692 HIA786653:HIB786692 HRW786653:HRX786692 IBS786653:IBT786692 ILO786653:ILP786692 IVK786653:IVL786692 JFG786653:JFH786692 JPC786653:JPD786692 JYY786653:JYZ786692 KIU786653:KIV786692 KSQ786653:KSR786692 LCM786653:LCN786692 LMI786653:LMJ786692 LWE786653:LWF786692 MGA786653:MGB786692 MPW786653:MPX786692 MZS786653:MZT786692 NJO786653:NJP786692 NTK786653:NTL786692 ODG786653:ODH786692 ONC786653:OND786692 OWY786653:OWZ786692 PGU786653:PGV786692 PQQ786653:PQR786692 QAM786653:QAN786692 QKI786653:QKJ786692 QUE786653:QUF786692 REA786653:REB786692 RNW786653:RNX786692 RXS786653:RXT786692 SHO786653:SHP786692 SRK786653:SRL786692 TBG786653:TBH786692 TLC786653:TLD786692 TUY786653:TUZ786692 UEU786653:UEV786692 UOQ786653:UOR786692 UYM786653:UYN786692 VII786653:VIJ786692 VSE786653:VSF786692 WCA786653:WCB786692 WLW786653:WLX786692 WVS786653:WVT786692 K852189:L852228 JG852189:JH852228 TC852189:TD852228 ACY852189:ACZ852228 AMU852189:AMV852228 AWQ852189:AWR852228 BGM852189:BGN852228 BQI852189:BQJ852228 CAE852189:CAF852228 CKA852189:CKB852228 CTW852189:CTX852228 DDS852189:DDT852228 DNO852189:DNP852228 DXK852189:DXL852228 EHG852189:EHH852228 ERC852189:ERD852228 FAY852189:FAZ852228 FKU852189:FKV852228 FUQ852189:FUR852228 GEM852189:GEN852228 GOI852189:GOJ852228 GYE852189:GYF852228 HIA852189:HIB852228 HRW852189:HRX852228 IBS852189:IBT852228 ILO852189:ILP852228 IVK852189:IVL852228 JFG852189:JFH852228 JPC852189:JPD852228 JYY852189:JYZ852228 KIU852189:KIV852228 KSQ852189:KSR852228 LCM852189:LCN852228 LMI852189:LMJ852228 LWE852189:LWF852228 MGA852189:MGB852228 MPW852189:MPX852228 MZS852189:MZT852228 NJO852189:NJP852228 NTK852189:NTL852228 ODG852189:ODH852228 ONC852189:OND852228 OWY852189:OWZ852228 PGU852189:PGV852228 PQQ852189:PQR852228 QAM852189:QAN852228 QKI852189:QKJ852228 QUE852189:QUF852228 REA852189:REB852228 RNW852189:RNX852228 RXS852189:RXT852228 SHO852189:SHP852228 SRK852189:SRL852228 TBG852189:TBH852228 TLC852189:TLD852228 TUY852189:TUZ852228 UEU852189:UEV852228 UOQ852189:UOR852228 UYM852189:UYN852228 VII852189:VIJ852228 VSE852189:VSF852228 WCA852189:WCB852228 WLW852189:WLX852228 WVS852189:WVT852228 K917725:L917764 JG917725:JH917764 TC917725:TD917764 ACY917725:ACZ917764 AMU917725:AMV917764 AWQ917725:AWR917764 BGM917725:BGN917764 BQI917725:BQJ917764 CAE917725:CAF917764 CKA917725:CKB917764 CTW917725:CTX917764 DDS917725:DDT917764 DNO917725:DNP917764 DXK917725:DXL917764 EHG917725:EHH917764 ERC917725:ERD917764 FAY917725:FAZ917764 FKU917725:FKV917764 FUQ917725:FUR917764 GEM917725:GEN917764 GOI917725:GOJ917764 GYE917725:GYF917764 HIA917725:HIB917764 HRW917725:HRX917764 IBS917725:IBT917764 ILO917725:ILP917764 IVK917725:IVL917764 JFG917725:JFH917764 JPC917725:JPD917764 JYY917725:JYZ917764 KIU917725:KIV917764 KSQ917725:KSR917764 LCM917725:LCN917764 LMI917725:LMJ917764 LWE917725:LWF917764 MGA917725:MGB917764 MPW917725:MPX917764 MZS917725:MZT917764 NJO917725:NJP917764 NTK917725:NTL917764 ODG917725:ODH917764 ONC917725:OND917764 OWY917725:OWZ917764 PGU917725:PGV917764 PQQ917725:PQR917764 QAM917725:QAN917764 QKI917725:QKJ917764 QUE917725:QUF917764 REA917725:REB917764 RNW917725:RNX917764 RXS917725:RXT917764 SHO917725:SHP917764 SRK917725:SRL917764 TBG917725:TBH917764 TLC917725:TLD917764 TUY917725:TUZ917764 UEU917725:UEV917764 UOQ917725:UOR917764 UYM917725:UYN917764 VII917725:VIJ917764 VSE917725:VSF917764 WCA917725:WCB917764 WLW917725:WLX917764 WVS917725:WVT917764 K983261:L983300 JG983261:JH983300 TC983261:TD983300 ACY983261:ACZ983300 AMU983261:AMV983300 AWQ983261:AWR983300 BGM983261:BGN983300 BQI983261:BQJ983300 CAE983261:CAF983300 CKA983261:CKB983300 CTW983261:CTX983300 DDS983261:DDT983300 DNO983261:DNP983300 DXK983261:DXL983300 EHG983261:EHH983300 ERC983261:ERD983300 FAY983261:FAZ983300 FKU983261:FKV983300 FUQ983261:FUR983300 GEM983261:GEN983300 GOI983261:GOJ983300 GYE983261:GYF983300 HIA983261:HIB983300 HRW983261:HRX983300 IBS983261:IBT983300 ILO983261:ILP983300 IVK983261:IVL983300 JFG983261:JFH983300 JPC983261:JPD983300 JYY983261:JYZ983300 KIU983261:KIV983300 KSQ983261:KSR983300 LCM983261:LCN983300 LMI983261:LMJ983300 LWE983261:LWF983300 MGA983261:MGB983300 MPW983261:MPX983300 MZS983261:MZT983300 NJO983261:NJP983300 NTK983261:NTL983300 ODG983261:ODH983300 ONC983261:OND983300 OWY983261:OWZ983300 PGU983261:PGV983300 PQQ983261:PQR983300 QAM983261:QAN983300 QKI983261:QKJ983300 QUE983261:QUF983300 REA983261:REB983300 RNW983261:RNX983300 RXS983261:RXT983300 SHO983261:SHP983300 SRK983261:SRL983300 TBG983261:TBH983300 TLC983261:TLD983300 TUY983261:TUZ983300 UEU983261:UEV983300 UOQ983261:UOR983300 UYM983261:UYN983300 VII983261:VIJ983300 VSE983261:VSF983300 WCA983261:WCB983300 WLW983261:WLX983300 K11:L410" xr:uid="{D03E37CC-9F8B-4F6E-96A0-46D0FC5300CA}">
      <formula1>-9999999999</formula1>
      <formula2>9999999999</formula2>
    </dataValidation>
    <dataValidation imeMode="off" allowBlank="1" showInputMessage="1" showErrorMessage="1" sqref="H65752:I65752 JD65752:JE65752 SZ65752:TA65752 ACV65752:ACW65752 AMR65752:AMS65752 AWN65752:AWO65752 BGJ65752:BGK65752 BQF65752:BQG65752 CAB65752:CAC65752 CJX65752:CJY65752 CTT65752:CTU65752 DDP65752:DDQ65752 DNL65752:DNM65752 DXH65752:DXI65752 EHD65752:EHE65752 EQZ65752:ERA65752 FAV65752:FAW65752 FKR65752:FKS65752 FUN65752:FUO65752 GEJ65752:GEK65752 GOF65752:GOG65752 GYB65752:GYC65752 HHX65752:HHY65752 HRT65752:HRU65752 IBP65752:IBQ65752 ILL65752:ILM65752 IVH65752:IVI65752 JFD65752:JFE65752 JOZ65752:JPA65752 JYV65752:JYW65752 KIR65752:KIS65752 KSN65752:KSO65752 LCJ65752:LCK65752 LMF65752:LMG65752 LWB65752:LWC65752 MFX65752:MFY65752 MPT65752:MPU65752 MZP65752:MZQ65752 NJL65752:NJM65752 NTH65752:NTI65752 ODD65752:ODE65752 OMZ65752:ONA65752 OWV65752:OWW65752 PGR65752:PGS65752 PQN65752:PQO65752 QAJ65752:QAK65752 QKF65752:QKG65752 QUB65752:QUC65752 RDX65752:RDY65752 RNT65752:RNU65752 RXP65752:RXQ65752 SHL65752:SHM65752 SRH65752:SRI65752 TBD65752:TBE65752 TKZ65752:TLA65752 TUV65752:TUW65752 UER65752:UES65752 UON65752:UOO65752 UYJ65752:UYK65752 VIF65752:VIG65752 VSB65752:VSC65752 WBX65752:WBY65752 WLT65752:WLU65752 WVP65752:WVQ65752 H131288:I131288 JD131288:JE131288 SZ131288:TA131288 ACV131288:ACW131288 AMR131288:AMS131288 AWN131288:AWO131288 BGJ131288:BGK131288 BQF131288:BQG131288 CAB131288:CAC131288 CJX131288:CJY131288 CTT131288:CTU131288 DDP131288:DDQ131288 DNL131288:DNM131288 DXH131288:DXI131288 EHD131288:EHE131288 EQZ131288:ERA131288 FAV131288:FAW131288 FKR131288:FKS131288 FUN131288:FUO131288 GEJ131288:GEK131288 GOF131288:GOG131288 GYB131288:GYC131288 HHX131288:HHY131288 HRT131288:HRU131288 IBP131288:IBQ131288 ILL131288:ILM131288 IVH131288:IVI131288 JFD131288:JFE131288 JOZ131288:JPA131288 JYV131288:JYW131288 KIR131288:KIS131288 KSN131288:KSO131288 LCJ131288:LCK131288 LMF131288:LMG131288 LWB131288:LWC131288 MFX131288:MFY131288 MPT131288:MPU131288 MZP131288:MZQ131288 NJL131288:NJM131288 NTH131288:NTI131288 ODD131288:ODE131288 OMZ131288:ONA131288 OWV131288:OWW131288 PGR131288:PGS131288 PQN131288:PQO131288 QAJ131288:QAK131288 QKF131288:QKG131288 QUB131288:QUC131288 RDX131288:RDY131288 RNT131288:RNU131288 RXP131288:RXQ131288 SHL131288:SHM131288 SRH131288:SRI131288 TBD131288:TBE131288 TKZ131288:TLA131288 TUV131288:TUW131288 UER131288:UES131288 UON131288:UOO131288 UYJ131288:UYK131288 VIF131288:VIG131288 VSB131288:VSC131288 WBX131288:WBY131288 WLT131288:WLU131288 WVP131288:WVQ131288 H196824:I196824 JD196824:JE196824 SZ196824:TA196824 ACV196824:ACW196824 AMR196824:AMS196824 AWN196824:AWO196824 BGJ196824:BGK196824 BQF196824:BQG196824 CAB196824:CAC196824 CJX196824:CJY196824 CTT196824:CTU196824 DDP196824:DDQ196824 DNL196824:DNM196824 DXH196824:DXI196824 EHD196824:EHE196824 EQZ196824:ERA196824 FAV196824:FAW196824 FKR196824:FKS196824 FUN196824:FUO196824 GEJ196824:GEK196824 GOF196824:GOG196824 GYB196824:GYC196824 HHX196824:HHY196824 HRT196824:HRU196824 IBP196824:IBQ196824 ILL196824:ILM196824 IVH196824:IVI196824 JFD196824:JFE196824 JOZ196824:JPA196824 JYV196824:JYW196824 KIR196824:KIS196824 KSN196824:KSO196824 LCJ196824:LCK196824 LMF196824:LMG196824 LWB196824:LWC196824 MFX196824:MFY196824 MPT196824:MPU196824 MZP196824:MZQ196824 NJL196824:NJM196824 NTH196824:NTI196824 ODD196824:ODE196824 OMZ196824:ONA196824 OWV196824:OWW196824 PGR196824:PGS196824 PQN196824:PQO196824 QAJ196824:QAK196824 QKF196824:QKG196824 QUB196824:QUC196824 RDX196824:RDY196824 RNT196824:RNU196824 RXP196824:RXQ196824 SHL196824:SHM196824 SRH196824:SRI196824 TBD196824:TBE196824 TKZ196824:TLA196824 TUV196824:TUW196824 UER196824:UES196824 UON196824:UOO196824 UYJ196824:UYK196824 VIF196824:VIG196824 VSB196824:VSC196824 WBX196824:WBY196824 WLT196824:WLU196824 WVP196824:WVQ196824 H262360:I262360 JD262360:JE262360 SZ262360:TA262360 ACV262360:ACW262360 AMR262360:AMS262360 AWN262360:AWO262360 BGJ262360:BGK262360 BQF262360:BQG262360 CAB262360:CAC262360 CJX262360:CJY262360 CTT262360:CTU262360 DDP262360:DDQ262360 DNL262360:DNM262360 DXH262360:DXI262360 EHD262360:EHE262360 EQZ262360:ERA262360 FAV262360:FAW262360 FKR262360:FKS262360 FUN262360:FUO262360 GEJ262360:GEK262360 GOF262360:GOG262360 GYB262360:GYC262360 HHX262360:HHY262360 HRT262360:HRU262360 IBP262360:IBQ262360 ILL262360:ILM262360 IVH262360:IVI262360 JFD262360:JFE262360 JOZ262360:JPA262360 JYV262360:JYW262360 KIR262360:KIS262360 KSN262360:KSO262360 LCJ262360:LCK262360 LMF262360:LMG262360 LWB262360:LWC262360 MFX262360:MFY262360 MPT262360:MPU262360 MZP262360:MZQ262360 NJL262360:NJM262360 NTH262360:NTI262360 ODD262360:ODE262360 OMZ262360:ONA262360 OWV262360:OWW262360 PGR262360:PGS262360 PQN262360:PQO262360 QAJ262360:QAK262360 QKF262360:QKG262360 QUB262360:QUC262360 RDX262360:RDY262360 RNT262360:RNU262360 RXP262360:RXQ262360 SHL262360:SHM262360 SRH262360:SRI262360 TBD262360:TBE262360 TKZ262360:TLA262360 TUV262360:TUW262360 UER262360:UES262360 UON262360:UOO262360 UYJ262360:UYK262360 VIF262360:VIG262360 VSB262360:VSC262360 WBX262360:WBY262360 WLT262360:WLU262360 WVP262360:WVQ262360 H327896:I327896 JD327896:JE327896 SZ327896:TA327896 ACV327896:ACW327896 AMR327896:AMS327896 AWN327896:AWO327896 BGJ327896:BGK327896 BQF327896:BQG327896 CAB327896:CAC327896 CJX327896:CJY327896 CTT327896:CTU327896 DDP327896:DDQ327896 DNL327896:DNM327896 DXH327896:DXI327896 EHD327896:EHE327896 EQZ327896:ERA327896 FAV327896:FAW327896 FKR327896:FKS327896 FUN327896:FUO327896 GEJ327896:GEK327896 GOF327896:GOG327896 GYB327896:GYC327896 HHX327896:HHY327896 HRT327896:HRU327896 IBP327896:IBQ327896 ILL327896:ILM327896 IVH327896:IVI327896 JFD327896:JFE327896 JOZ327896:JPA327896 JYV327896:JYW327896 KIR327896:KIS327896 KSN327896:KSO327896 LCJ327896:LCK327896 LMF327896:LMG327896 LWB327896:LWC327896 MFX327896:MFY327896 MPT327896:MPU327896 MZP327896:MZQ327896 NJL327896:NJM327896 NTH327896:NTI327896 ODD327896:ODE327896 OMZ327896:ONA327896 OWV327896:OWW327896 PGR327896:PGS327896 PQN327896:PQO327896 QAJ327896:QAK327896 QKF327896:QKG327896 QUB327896:QUC327896 RDX327896:RDY327896 RNT327896:RNU327896 RXP327896:RXQ327896 SHL327896:SHM327896 SRH327896:SRI327896 TBD327896:TBE327896 TKZ327896:TLA327896 TUV327896:TUW327896 UER327896:UES327896 UON327896:UOO327896 UYJ327896:UYK327896 VIF327896:VIG327896 VSB327896:VSC327896 WBX327896:WBY327896 WLT327896:WLU327896 WVP327896:WVQ327896 H393432:I393432 JD393432:JE393432 SZ393432:TA393432 ACV393432:ACW393432 AMR393432:AMS393432 AWN393432:AWO393432 BGJ393432:BGK393432 BQF393432:BQG393432 CAB393432:CAC393432 CJX393432:CJY393432 CTT393432:CTU393432 DDP393432:DDQ393432 DNL393432:DNM393432 DXH393432:DXI393432 EHD393432:EHE393432 EQZ393432:ERA393432 FAV393432:FAW393432 FKR393432:FKS393432 FUN393432:FUO393432 GEJ393432:GEK393432 GOF393432:GOG393432 GYB393432:GYC393432 HHX393432:HHY393432 HRT393432:HRU393432 IBP393432:IBQ393432 ILL393432:ILM393432 IVH393432:IVI393432 JFD393432:JFE393432 JOZ393432:JPA393432 JYV393432:JYW393432 KIR393432:KIS393432 KSN393432:KSO393432 LCJ393432:LCK393432 LMF393432:LMG393432 LWB393432:LWC393432 MFX393432:MFY393432 MPT393432:MPU393432 MZP393432:MZQ393432 NJL393432:NJM393432 NTH393432:NTI393432 ODD393432:ODE393432 OMZ393432:ONA393432 OWV393432:OWW393432 PGR393432:PGS393432 PQN393432:PQO393432 QAJ393432:QAK393432 QKF393432:QKG393432 QUB393432:QUC393432 RDX393432:RDY393432 RNT393432:RNU393432 RXP393432:RXQ393432 SHL393432:SHM393432 SRH393432:SRI393432 TBD393432:TBE393432 TKZ393432:TLA393432 TUV393432:TUW393432 UER393432:UES393432 UON393432:UOO393432 UYJ393432:UYK393432 VIF393432:VIG393432 VSB393432:VSC393432 WBX393432:WBY393432 WLT393432:WLU393432 WVP393432:WVQ393432 H458968:I458968 JD458968:JE458968 SZ458968:TA458968 ACV458968:ACW458968 AMR458968:AMS458968 AWN458968:AWO458968 BGJ458968:BGK458968 BQF458968:BQG458968 CAB458968:CAC458968 CJX458968:CJY458968 CTT458968:CTU458968 DDP458968:DDQ458968 DNL458968:DNM458968 DXH458968:DXI458968 EHD458968:EHE458968 EQZ458968:ERA458968 FAV458968:FAW458968 FKR458968:FKS458968 FUN458968:FUO458968 GEJ458968:GEK458968 GOF458968:GOG458968 GYB458968:GYC458968 HHX458968:HHY458968 HRT458968:HRU458968 IBP458968:IBQ458968 ILL458968:ILM458968 IVH458968:IVI458968 JFD458968:JFE458968 JOZ458968:JPA458968 JYV458968:JYW458968 KIR458968:KIS458968 KSN458968:KSO458968 LCJ458968:LCK458968 LMF458968:LMG458968 LWB458968:LWC458968 MFX458968:MFY458968 MPT458968:MPU458968 MZP458968:MZQ458968 NJL458968:NJM458968 NTH458968:NTI458968 ODD458968:ODE458968 OMZ458968:ONA458968 OWV458968:OWW458968 PGR458968:PGS458968 PQN458968:PQO458968 QAJ458968:QAK458968 QKF458968:QKG458968 QUB458968:QUC458968 RDX458968:RDY458968 RNT458968:RNU458968 RXP458968:RXQ458968 SHL458968:SHM458968 SRH458968:SRI458968 TBD458968:TBE458968 TKZ458968:TLA458968 TUV458968:TUW458968 UER458968:UES458968 UON458968:UOO458968 UYJ458968:UYK458968 VIF458968:VIG458968 VSB458968:VSC458968 WBX458968:WBY458968 WLT458968:WLU458968 WVP458968:WVQ458968 H524504:I524504 JD524504:JE524504 SZ524504:TA524504 ACV524504:ACW524504 AMR524504:AMS524504 AWN524504:AWO524504 BGJ524504:BGK524504 BQF524504:BQG524504 CAB524504:CAC524504 CJX524504:CJY524504 CTT524504:CTU524504 DDP524504:DDQ524504 DNL524504:DNM524504 DXH524504:DXI524504 EHD524504:EHE524504 EQZ524504:ERA524504 FAV524504:FAW524504 FKR524504:FKS524504 FUN524504:FUO524504 GEJ524504:GEK524504 GOF524504:GOG524504 GYB524504:GYC524504 HHX524504:HHY524504 HRT524504:HRU524504 IBP524504:IBQ524504 ILL524504:ILM524504 IVH524504:IVI524504 JFD524504:JFE524504 JOZ524504:JPA524504 JYV524504:JYW524504 KIR524504:KIS524504 KSN524504:KSO524504 LCJ524504:LCK524504 LMF524504:LMG524504 LWB524504:LWC524504 MFX524504:MFY524504 MPT524504:MPU524504 MZP524504:MZQ524504 NJL524504:NJM524504 NTH524504:NTI524504 ODD524504:ODE524504 OMZ524504:ONA524504 OWV524504:OWW524504 PGR524504:PGS524504 PQN524504:PQO524504 QAJ524504:QAK524504 QKF524504:QKG524504 QUB524504:QUC524504 RDX524504:RDY524504 RNT524504:RNU524504 RXP524504:RXQ524504 SHL524504:SHM524504 SRH524504:SRI524504 TBD524504:TBE524504 TKZ524504:TLA524504 TUV524504:TUW524504 UER524504:UES524504 UON524504:UOO524504 UYJ524504:UYK524504 VIF524504:VIG524504 VSB524504:VSC524504 WBX524504:WBY524504 WLT524504:WLU524504 WVP524504:WVQ524504 H590040:I590040 JD590040:JE590040 SZ590040:TA590040 ACV590040:ACW590040 AMR590040:AMS590040 AWN590040:AWO590040 BGJ590040:BGK590040 BQF590040:BQG590040 CAB590040:CAC590040 CJX590040:CJY590040 CTT590040:CTU590040 DDP590040:DDQ590040 DNL590040:DNM590040 DXH590040:DXI590040 EHD590040:EHE590040 EQZ590040:ERA590040 FAV590040:FAW590040 FKR590040:FKS590040 FUN590040:FUO590040 GEJ590040:GEK590040 GOF590040:GOG590040 GYB590040:GYC590040 HHX590040:HHY590040 HRT590040:HRU590040 IBP590040:IBQ590040 ILL590040:ILM590040 IVH590040:IVI590040 JFD590040:JFE590040 JOZ590040:JPA590040 JYV590040:JYW590040 KIR590040:KIS590040 KSN590040:KSO590040 LCJ590040:LCK590040 LMF590040:LMG590040 LWB590040:LWC590040 MFX590040:MFY590040 MPT590040:MPU590040 MZP590040:MZQ590040 NJL590040:NJM590040 NTH590040:NTI590040 ODD590040:ODE590040 OMZ590040:ONA590040 OWV590040:OWW590040 PGR590040:PGS590040 PQN590040:PQO590040 QAJ590040:QAK590040 QKF590040:QKG590040 QUB590040:QUC590040 RDX590040:RDY590040 RNT590040:RNU590040 RXP590040:RXQ590040 SHL590040:SHM590040 SRH590040:SRI590040 TBD590040:TBE590040 TKZ590040:TLA590040 TUV590040:TUW590040 UER590040:UES590040 UON590040:UOO590040 UYJ590040:UYK590040 VIF590040:VIG590040 VSB590040:VSC590040 WBX590040:WBY590040 WLT590040:WLU590040 WVP590040:WVQ590040 H655576:I655576 JD655576:JE655576 SZ655576:TA655576 ACV655576:ACW655576 AMR655576:AMS655576 AWN655576:AWO655576 BGJ655576:BGK655576 BQF655576:BQG655576 CAB655576:CAC655576 CJX655576:CJY655576 CTT655576:CTU655576 DDP655576:DDQ655576 DNL655576:DNM655576 DXH655576:DXI655576 EHD655576:EHE655576 EQZ655576:ERA655576 FAV655576:FAW655576 FKR655576:FKS655576 FUN655576:FUO655576 GEJ655576:GEK655576 GOF655576:GOG655576 GYB655576:GYC655576 HHX655576:HHY655576 HRT655576:HRU655576 IBP655576:IBQ655576 ILL655576:ILM655576 IVH655576:IVI655576 JFD655576:JFE655576 JOZ655576:JPA655576 JYV655576:JYW655576 KIR655576:KIS655576 KSN655576:KSO655576 LCJ655576:LCK655576 LMF655576:LMG655576 LWB655576:LWC655576 MFX655576:MFY655576 MPT655576:MPU655576 MZP655576:MZQ655576 NJL655576:NJM655576 NTH655576:NTI655576 ODD655576:ODE655576 OMZ655576:ONA655576 OWV655576:OWW655576 PGR655576:PGS655576 PQN655576:PQO655576 QAJ655576:QAK655576 QKF655576:QKG655576 QUB655576:QUC655576 RDX655576:RDY655576 RNT655576:RNU655576 RXP655576:RXQ655576 SHL655576:SHM655576 SRH655576:SRI655576 TBD655576:TBE655576 TKZ655576:TLA655576 TUV655576:TUW655576 UER655576:UES655576 UON655576:UOO655576 UYJ655576:UYK655576 VIF655576:VIG655576 VSB655576:VSC655576 WBX655576:WBY655576 WLT655576:WLU655576 WVP655576:WVQ655576 H721112:I721112 JD721112:JE721112 SZ721112:TA721112 ACV721112:ACW721112 AMR721112:AMS721112 AWN721112:AWO721112 BGJ721112:BGK721112 BQF721112:BQG721112 CAB721112:CAC721112 CJX721112:CJY721112 CTT721112:CTU721112 DDP721112:DDQ721112 DNL721112:DNM721112 DXH721112:DXI721112 EHD721112:EHE721112 EQZ721112:ERA721112 FAV721112:FAW721112 FKR721112:FKS721112 FUN721112:FUO721112 GEJ721112:GEK721112 GOF721112:GOG721112 GYB721112:GYC721112 HHX721112:HHY721112 HRT721112:HRU721112 IBP721112:IBQ721112 ILL721112:ILM721112 IVH721112:IVI721112 JFD721112:JFE721112 JOZ721112:JPA721112 JYV721112:JYW721112 KIR721112:KIS721112 KSN721112:KSO721112 LCJ721112:LCK721112 LMF721112:LMG721112 LWB721112:LWC721112 MFX721112:MFY721112 MPT721112:MPU721112 MZP721112:MZQ721112 NJL721112:NJM721112 NTH721112:NTI721112 ODD721112:ODE721112 OMZ721112:ONA721112 OWV721112:OWW721112 PGR721112:PGS721112 PQN721112:PQO721112 QAJ721112:QAK721112 QKF721112:QKG721112 QUB721112:QUC721112 RDX721112:RDY721112 RNT721112:RNU721112 RXP721112:RXQ721112 SHL721112:SHM721112 SRH721112:SRI721112 TBD721112:TBE721112 TKZ721112:TLA721112 TUV721112:TUW721112 UER721112:UES721112 UON721112:UOO721112 UYJ721112:UYK721112 VIF721112:VIG721112 VSB721112:VSC721112 WBX721112:WBY721112 WLT721112:WLU721112 WVP721112:WVQ721112 H786648:I786648 JD786648:JE786648 SZ786648:TA786648 ACV786648:ACW786648 AMR786648:AMS786648 AWN786648:AWO786648 BGJ786648:BGK786648 BQF786648:BQG786648 CAB786648:CAC786648 CJX786648:CJY786648 CTT786648:CTU786648 DDP786648:DDQ786648 DNL786648:DNM786648 DXH786648:DXI786648 EHD786648:EHE786648 EQZ786648:ERA786648 FAV786648:FAW786648 FKR786648:FKS786648 FUN786648:FUO786648 GEJ786648:GEK786648 GOF786648:GOG786648 GYB786648:GYC786648 HHX786648:HHY786648 HRT786648:HRU786648 IBP786648:IBQ786648 ILL786648:ILM786648 IVH786648:IVI786648 JFD786648:JFE786648 JOZ786648:JPA786648 JYV786648:JYW786648 KIR786648:KIS786648 KSN786648:KSO786648 LCJ786648:LCK786648 LMF786648:LMG786648 LWB786648:LWC786648 MFX786648:MFY786648 MPT786648:MPU786648 MZP786648:MZQ786648 NJL786648:NJM786648 NTH786648:NTI786648 ODD786648:ODE786648 OMZ786648:ONA786648 OWV786648:OWW786648 PGR786648:PGS786648 PQN786648:PQO786648 QAJ786648:QAK786648 QKF786648:QKG786648 QUB786648:QUC786648 RDX786648:RDY786648 RNT786648:RNU786648 RXP786648:RXQ786648 SHL786648:SHM786648 SRH786648:SRI786648 TBD786648:TBE786648 TKZ786648:TLA786648 TUV786648:TUW786648 UER786648:UES786648 UON786648:UOO786648 UYJ786648:UYK786648 VIF786648:VIG786648 VSB786648:VSC786648 WBX786648:WBY786648 WLT786648:WLU786648 WVP786648:WVQ786648 H852184:I852184 JD852184:JE852184 SZ852184:TA852184 ACV852184:ACW852184 AMR852184:AMS852184 AWN852184:AWO852184 BGJ852184:BGK852184 BQF852184:BQG852184 CAB852184:CAC852184 CJX852184:CJY852184 CTT852184:CTU852184 DDP852184:DDQ852184 DNL852184:DNM852184 DXH852184:DXI852184 EHD852184:EHE852184 EQZ852184:ERA852184 FAV852184:FAW852184 FKR852184:FKS852184 FUN852184:FUO852184 GEJ852184:GEK852184 GOF852184:GOG852184 GYB852184:GYC852184 HHX852184:HHY852184 HRT852184:HRU852184 IBP852184:IBQ852184 ILL852184:ILM852184 IVH852184:IVI852184 JFD852184:JFE852184 JOZ852184:JPA852184 JYV852184:JYW852184 KIR852184:KIS852184 KSN852184:KSO852184 LCJ852184:LCK852184 LMF852184:LMG852184 LWB852184:LWC852184 MFX852184:MFY852184 MPT852184:MPU852184 MZP852184:MZQ852184 NJL852184:NJM852184 NTH852184:NTI852184 ODD852184:ODE852184 OMZ852184:ONA852184 OWV852184:OWW852184 PGR852184:PGS852184 PQN852184:PQO852184 QAJ852184:QAK852184 QKF852184:QKG852184 QUB852184:QUC852184 RDX852184:RDY852184 RNT852184:RNU852184 RXP852184:RXQ852184 SHL852184:SHM852184 SRH852184:SRI852184 TBD852184:TBE852184 TKZ852184:TLA852184 TUV852184:TUW852184 UER852184:UES852184 UON852184:UOO852184 UYJ852184:UYK852184 VIF852184:VIG852184 VSB852184:VSC852184 WBX852184:WBY852184 WLT852184:WLU852184 WVP852184:WVQ852184 H917720:I917720 JD917720:JE917720 SZ917720:TA917720 ACV917720:ACW917720 AMR917720:AMS917720 AWN917720:AWO917720 BGJ917720:BGK917720 BQF917720:BQG917720 CAB917720:CAC917720 CJX917720:CJY917720 CTT917720:CTU917720 DDP917720:DDQ917720 DNL917720:DNM917720 DXH917720:DXI917720 EHD917720:EHE917720 EQZ917720:ERA917720 FAV917720:FAW917720 FKR917720:FKS917720 FUN917720:FUO917720 GEJ917720:GEK917720 GOF917720:GOG917720 GYB917720:GYC917720 HHX917720:HHY917720 HRT917720:HRU917720 IBP917720:IBQ917720 ILL917720:ILM917720 IVH917720:IVI917720 JFD917720:JFE917720 JOZ917720:JPA917720 JYV917720:JYW917720 KIR917720:KIS917720 KSN917720:KSO917720 LCJ917720:LCK917720 LMF917720:LMG917720 LWB917720:LWC917720 MFX917720:MFY917720 MPT917720:MPU917720 MZP917720:MZQ917720 NJL917720:NJM917720 NTH917720:NTI917720 ODD917720:ODE917720 OMZ917720:ONA917720 OWV917720:OWW917720 PGR917720:PGS917720 PQN917720:PQO917720 QAJ917720:QAK917720 QKF917720:QKG917720 QUB917720:QUC917720 RDX917720:RDY917720 RNT917720:RNU917720 RXP917720:RXQ917720 SHL917720:SHM917720 SRH917720:SRI917720 TBD917720:TBE917720 TKZ917720:TLA917720 TUV917720:TUW917720 UER917720:UES917720 UON917720:UOO917720 UYJ917720:UYK917720 VIF917720:VIG917720 VSB917720:VSC917720 WBX917720:WBY917720 WLT917720:WLU917720 WVP917720:WVQ917720 H983256:I983256 JD983256:JE983256 SZ983256:TA983256 ACV983256:ACW983256 AMR983256:AMS983256 AWN983256:AWO983256 BGJ983256:BGK983256 BQF983256:BQG983256 CAB983256:CAC983256 CJX983256:CJY983256 CTT983256:CTU983256 DDP983256:DDQ983256 DNL983256:DNM983256 DXH983256:DXI983256 EHD983256:EHE983256 EQZ983256:ERA983256 FAV983256:FAW983256 FKR983256:FKS983256 FUN983256:FUO983256 GEJ983256:GEK983256 GOF983256:GOG983256 GYB983256:GYC983256 HHX983256:HHY983256 HRT983256:HRU983256 IBP983256:IBQ983256 ILL983256:ILM983256 IVH983256:IVI983256 JFD983256:JFE983256 JOZ983256:JPA983256 JYV983256:JYW983256 KIR983256:KIS983256 KSN983256:KSO983256 LCJ983256:LCK983256 LMF983256:LMG983256 LWB983256:LWC983256 MFX983256:MFY983256 MPT983256:MPU983256 MZP983256:MZQ983256 NJL983256:NJM983256 NTH983256:NTI983256 ODD983256:ODE983256 OMZ983256:ONA983256 OWV983256:OWW983256 PGR983256:PGS983256 PQN983256:PQO983256 QAJ983256:QAK983256 QKF983256:QKG983256 QUB983256:QUC983256 RDX983256:RDY983256 RNT983256:RNU983256 RXP983256:RXQ983256 SHL983256:SHM983256 SRH983256:SRI983256 TBD983256:TBE983256 TKZ983256:TLA983256 TUV983256:TUW983256 UER983256:UES983256 UON983256:UOO983256 UYJ983256:UYK983256 VIF983256:VIG983256 VSB983256:VSC983256 WBX983256:WBY983256 WLT983256:WLU983256 WVP983256:WVQ983256 D65752:F65752 IZ65752:JB65752 SV65752:SX65752 ACR65752:ACT65752 AMN65752:AMP65752 AWJ65752:AWL65752 BGF65752:BGH65752 BQB65752:BQD65752 BZX65752:BZZ65752 CJT65752:CJV65752 CTP65752:CTR65752 DDL65752:DDN65752 DNH65752:DNJ65752 DXD65752:DXF65752 EGZ65752:EHB65752 EQV65752:EQX65752 FAR65752:FAT65752 FKN65752:FKP65752 FUJ65752:FUL65752 GEF65752:GEH65752 GOB65752:GOD65752 GXX65752:GXZ65752 HHT65752:HHV65752 HRP65752:HRR65752 IBL65752:IBN65752 ILH65752:ILJ65752 IVD65752:IVF65752 JEZ65752:JFB65752 JOV65752:JOX65752 JYR65752:JYT65752 KIN65752:KIP65752 KSJ65752:KSL65752 LCF65752:LCH65752 LMB65752:LMD65752 LVX65752:LVZ65752 MFT65752:MFV65752 MPP65752:MPR65752 MZL65752:MZN65752 NJH65752:NJJ65752 NTD65752:NTF65752 OCZ65752:ODB65752 OMV65752:OMX65752 OWR65752:OWT65752 PGN65752:PGP65752 PQJ65752:PQL65752 QAF65752:QAH65752 QKB65752:QKD65752 QTX65752:QTZ65752 RDT65752:RDV65752 RNP65752:RNR65752 RXL65752:RXN65752 SHH65752:SHJ65752 SRD65752:SRF65752 TAZ65752:TBB65752 TKV65752:TKX65752 TUR65752:TUT65752 UEN65752:UEP65752 UOJ65752:UOL65752 UYF65752:UYH65752 VIB65752:VID65752 VRX65752:VRZ65752 WBT65752:WBV65752 WLP65752:WLR65752 WVL65752:WVN65752 D131288:F131288 IZ131288:JB131288 SV131288:SX131288 ACR131288:ACT131288 AMN131288:AMP131288 AWJ131288:AWL131288 BGF131288:BGH131288 BQB131288:BQD131288 BZX131288:BZZ131288 CJT131288:CJV131288 CTP131288:CTR131288 DDL131288:DDN131288 DNH131288:DNJ131288 DXD131288:DXF131288 EGZ131288:EHB131288 EQV131288:EQX131288 FAR131288:FAT131288 FKN131288:FKP131288 FUJ131288:FUL131288 GEF131288:GEH131288 GOB131288:GOD131288 GXX131288:GXZ131288 HHT131288:HHV131288 HRP131288:HRR131288 IBL131288:IBN131288 ILH131288:ILJ131288 IVD131288:IVF131288 JEZ131288:JFB131288 JOV131288:JOX131288 JYR131288:JYT131288 KIN131288:KIP131288 KSJ131288:KSL131288 LCF131288:LCH131288 LMB131288:LMD131288 LVX131288:LVZ131288 MFT131288:MFV131288 MPP131288:MPR131288 MZL131288:MZN131288 NJH131288:NJJ131288 NTD131288:NTF131288 OCZ131288:ODB131288 OMV131288:OMX131288 OWR131288:OWT131288 PGN131288:PGP131288 PQJ131288:PQL131288 QAF131288:QAH131288 QKB131288:QKD131288 QTX131288:QTZ131288 RDT131288:RDV131288 RNP131288:RNR131288 RXL131288:RXN131288 SHH131288:SHJ131288 SRD131288:SRF131288 TAZ131288:TBB131288 TKV131288:TKX131288 TUR131288:TUT131288 UEN131288:UEP131288 UOJ131288:UOL131288 UYF131288:UYH131288 VIB131288:VID131288 VRX131288:VRZ131288 WBT131288:WBV131288 WLP131288:WLR131288 WVL131288:WVN131288 D196824:F196824 IZ196824:JB196824 SV196824:SX196824 ACR196824:ACT196824 AMN196824:AMP196824 AWJ196824:AWL196824 BGF196824:BGH196824 BQB196824:BQD196824 BZX196824:BZZ196824 CJT196824:CJV196824 CTP196824:CTR196824 DDL196824:DDN196824 DNH196824:DNJ196824 DXD196824:DXF196824 EGZ196824:EHB196824 EQV196824:EQX196824 FAR196824:FAT196824 FKN196824:FKP196824 FUJ196824:FUL196824 GEF196824:GEH196824 GOB196824:GOD196824 GXX196824:GXZ196824 HHT196824:HHV196824 HRP196824:HRR196824 IBL196824:IBN196824 ILH196824:ILJ196824 IVD196824:IVF196824 JEZ196824:JFB196824 JOV196824:JOX196824 JYR196824:JYT196824 KIN196824:KIP196824 KSJ196824:KSL196824 LCF196824:LCH196824 LMB196824:LMD196824 LVX196824:LVZ196824 MFT196824:MFV196824 MPP196824:MPR196824 MZL196824:MZN196824 NJH196824:NJJ196824 NTD196824:NTF196824 OCZ196824:ODB196824 OMV196824:OMX196824 OWR196824:OWT196824 PGN196824:PGP196824 PQJ196824:PQL196824 QAF196824:QAH196824 QKB196824:QKD196824 QTX196824:QTZ196824 RDT196824:RDV196824 RNP196824:RNR196824 RXL196824:RXN196824 SHH196824:SHJ196824 SRD196824:SRF196824 TAZ196824:TBB196824 TKV196824:TKX196824 TUR196824:TUT196824 UEN196824:UEP196824 UOJ196824:UOL196824 UYF196824:UYH196824 VIB196824:VID196824 VRX196824:VRZ196824 WBT196824:WBV196824 WLP196824:WLR196824 WVL196824:WVN196824 D262360:F262360 IZ262360:JB262360 SV262360:SX262360 ACR262360:ACT262360 AMN262360:AMP262360 AWJ262360:AWL262360 BGF262360:BGH262360 BQB262360:BQD262360 BZX262360:BZZ262360 CJT262360:CJV262360 CTP262360:CTR262360 DDL262360:DDN262360 DNH262360:DNJ262360 DXD262360:DXF262360 EGZ262360:EHB262360 EQV262360:EQX262360 FAR262360:FAT262360 FKN262360:FKP262360 FUJ262360:FUL262360 GEF262360:GEH262360 GOB262360:GOD262360 GXX262360:GXZ262360 HHT262360:HHV262360 HRP262360:HRR262360 IBL262360:IBN262360 ILH262360:ILJ262360 IVD262360:IVF262360 JEZ262360:JFB262360 JOV262360:JOX262360 JYR262360:JYT262360 KIN262360:KIP262360 KSJ262360:KSL262360 LCF262360:LCH262360 LMB262360:LMD262360 LVX262360:LVZ262360 MFT262360:MFV262360 MPP262360:MPR262360 MZL262360:MZN262360 NJH262360:NJJ262360 NTD262360:NTF262360 OCZ262360:ODB262360 OMV262360:OMX262360 OWR262360:OWT262360 PGN262360:PGP262360 PQJ262360:PQL262360 QAF262360:QAH262360 QKB262360:QKD262360 QTX262360:QTZ262360 RDT262360:RDV262360 RNP262360:RNR262360 RXL262360:RXN262360 SHH262360:SHJ262360 SRD262360:SRF262360 TAZ262360:TBB262360 TKV262360:TKX262360 TUR262360:TUT262360 UEN262360:UEP262360 UOJ262360:UOL262360 UYF262360:UYH262360 VIB262360:VID262360 VRX262360:VRZ262360 WBT262360:WBV262360 WLP262360:WLR262360 WVL262360:WVN262360 D327896:F327896 IZ327896:JB327896 SV327896:SX327896 ACR327896:ACT327896 AMN327896:AMP327896 AWJ327896:AWL327896 BGF327896:BGH327896 BQB327896:BQD327896 BZX327896:BZZ327896 CJT327896:CJV327896 CTP327896:CTR327896 DDL327896:DDN327896 DNH327896:DNJ327896 DXD327896:DXF327896 EGZ327896:EHB327896 EQV327896:EQX327896 FAR327896:FAT327896 FKN327896:FKP327896 FUJ327896:FUL327896 GEF327896:GEH327896 GOB327896:GOD327896 GXX327896:GXZ327896 HHT327896:HHV327896 HRP327896:HRR327896 IBL327896:IBN327896 ILH327896:ILJ327896 IVD327896:IVF327896 JEZ327896:JFB327896 JOV327896:JOX327896 JYR327896:JYT327896 KIN327896:KIP327896 KSJ327896:KSL327896 LCF327896:LCH327896 LMB327896:LMD327896 LVX327896:LVZ327896 MFT327896:MFV327896 MPP327896:MPR327896 MZL327896:MZN327896 NJH327896:NJJ327896 NTD327896:NTF327896 OCZ327896:ODB327896 OMV327896:OMX327896 OWR327896:OWT327896 PGN327896:PGP327896 PQJ327896:PQL327896 QAF327896:QAH327896 QKB327896:QKD327896 QTX327896:QTZ327896 RDT327896:RDV327896 RNP327896:RNR327896 RXL327896:RXN327896 SHH327896:SHJ327896 SRD327896:SRF327896 TAZ327896:TBB327896 TKV327896:TKX327896 TUR327896:TUT327896 UEN327896:UEP327896 UOJ327896:UOL327896 UYF327896:UYH327896 VIB327896:VID327896 VRX327896:VRZ327896 WBT327896:WBV327896 WLP327896:WLR327896 WVL327896:WVN327896 D393432:F393432 IZ393432:JB393432 SV393432:SX393432 ACR393432:ACT393432 AMN393432:AMP393432 AWJ393432:AWL393432 BGF393432:BGH393432 BQB393432:BQD393432 BZX393432:BZZ393432 CJT393432:CJV393432 CTP393432:CTR393432 DDL393432:DDN393432 DNH393432:DNJ393432 DXD393432:DXF393432 EGZ393432:EHB393432 EQV393432:EQX393432 FAR393432:FAT393432 FKN393432:FKP393432 FUJ393432:FUL393432 GEF393432:GEH393432 GOB393432:GOD393432 GXX393432:GXZ393432 HHT393432:HHV393432 HRP393432:HRR393432 IBL393432:IBN393432 ILH393432:ILJ393432 IVD393432:IVF393432 JEZ393432:JFB393432 JOV393432:JOX393432 JYR393432:JYT393432 KIN393432:KIP393432 KSJ393432:KSL393432 LCF393432:LCH393432 LMB393432:LMD393432 LVX393432:LVZ393432 MFT393432:MFV393432 MPP393432:MPR393432 MZL393432:MZN393432 NJH393432:NJJ393432 NTD393432:NTF393432 OCZ393432:ODB393432 OMV393432:OMX393432 OWR393432:OWT393432 PGN393432:PGP393432 PQJ393432:PQL393432 QAF393432:QAH393432 QKB393432:QKD393432 QTX393432:QTZ393432 RDT393432:RDV393432 RNP393432:RNR393432 RXL393432:RXN393432 SHH393432:SHJ393432 SRD393432:SRF393432 TAZ393432:TBB393432 TKV393432:TKX393432 TUR393432:TUT393432 UEN393432:UEP393432 UOJ393432:UOL393432 UYF393432:UYH393432 VIB393432:VID393432 VRX393432:VRZ393432 WBT393432:WBV393432 WLP393432:WLR393432 WVL393432:WVN393432 D458968:F458968 IZ458968:JB458968 SV458968:SX458968 ACR458968:ACT458968 AMN458968:AMP458968 AWJ458968:AWL458968 BGF458968:BGH458968 BQB458968:BQD458968 BZX458968:BZZ458968 CJT458968:CJV458968 CTP458968:CTR458968 DDL458968:DDN458968 DNH458968:DNJ458968 DXD458968:DXF458968 EGZ458968:EHB458968 EQV458968:EQX458968 FAR458968:FAT458968 FKN458968:FKP458968 FUJ458968:FUL458968 GEF458968:GEH458968 GOB458968:GOD458968 GXX458968:GXZ458968 HHT458968:HHV458968 HRP458968:HRR458968 IBL458968:IBN458968 ILH458968:ILJ458968 IVD458968:IVF458968 JEZ458968:JFB458968 JOV458968:JOX458968 JYR458968:JYT458968 KIN458968:KIP458968 KSJ458968:KSL458968 LCF458968:LCH458968 LMB458968:LMD458968 LVX458968:LVZ458968 MFT458968:MFV458968 MPP458968:MPR458968 MZL458968:MZN458968 NJH458968:NJJ458968 NTD458968:NTF458968 OCZ458968:ODB458968 OMV458968:OMX458968 OWR458968:OWT458968 PGN458968:PGP458968 PQJ458968:PQL458968 QAF458968:QAH458968 QKB458968:QKD458968 QTX458968:QTZ458968 RDT458968:RDV458968 RNP458968:RNR458968 RXL458968:RXN458968 SHH458968:SHJ458968 SRD458968:SRF458968 TAZ458968:TBB458968 TKV458968:TKX458968 TUR458968:TUT458968 UEN458968:UEP458968 UOJ458968:UOL458968 UYF458968:UYH458968 VIB458968:VID458968 VRX458968:VRZ458968 WBT458968:WBV458968 WLP458968:WLR458968 WVL458968:WVN458968 D524504:F524504 IZ524504:JB524504 SV524504:SX524504 ACR524504:ACT524504 AMN524504:AMP524504 AWJ524504:AWL524504 BGF524504:BGH524504 BQB524504:BQD524504 BZX524504:BZZ524504 CJT524504:CJV524504 CTP524504:CTR524504 DDL524504:DDN524504 DNH524504:DNJ524504 DXD524504:DXF524504 EGZ524504:EHB524504 EQV524504:EQX524504 FAR524504:FAT524504 FKN524504:FKP524504 FUJ524504:FUL524504 GEF524504:GEH524504 GOB524504:GOD524504 GXX524504:GXZ524504 HHT524504:HHV524504 HRP524504:HRR524504 IBL524504:IBN524504 ILH524504:ILJ524504 IVD524504:IVF524504 JEZ524504:JFB524504 JOV524504:JOX524504 JYR524504:JYT524504 KIN524504:KIP524504 KSJ524504:KSL524504 LCF524504:LCH524504 LMB524504:LMD524504 LVX524504:LVZ524504 MFT524504:MFV524504 MPP524504:MPR524504 MZL524504:MZN524504 NJH524504:NJJ524504 NTD524504:NTF524504 OCZ524504:ODB524504 OMV524504:OMX524504 OWR524504:OWT524504 PGN524504:PGP524504 PQJ524504:PQL524504 QAF524504:QAH524504 QKB524504:QKD524504 QTX524504:QTZ524504 RDT524504:RDV524504 RNP524504:RNR524504 RXL524504:RXN524504 SHH524504:SHJ524504 SRD524504:SRF524504 TAZ524504:TBB524504 TKV524504:TKX524504 TUR524504:TUT524504 UEN524504:UEP524504 UOJ524504:UOL524504 UYF524504:UYH524504 VIB524504:VID524504 VRX524504:VRZ524504 WBT524504:WBV524504 WLP524504:WLR524504 WVL524504:WVN524504 D590040:F590040 IZ590040:JB590040 SV590040:SX590040 ACR590040:ACT590040 AMN590040:AMP590040 AWJ590040:AWL590040 BGF590040:BGH590040 BQB590040:BQD590040 BZX590040:BZZ590040 CJT590040:CJV590040 CTP590040:CTR590040 DDL590040:DDN590040 DNH590040:DNJ590040 DXD590040:DXF590040 EGZ590040:EHB590040 EQV590040:EQX590040 FAR590040:FAT590040 FKN590040:FKP590040 FUJ590040:FUL590040 GEF590040:GEH590040 GOB590040:GOD590040 GXX590040:GXZ590040 HHT590040:HHV590040 HRP590040:HRR590040 IBL590040:IBN590040 ILH590040:ILJ590040 IVD590040:IVF590040 JEZ590040:JFB590040 JOV590040:JOX590040 JYR590040:JYT590040 KIN590040:KIP590040 KSJ590040:KSL590040 LCF590040:LCH590040 LMB590040:LMD590040 LVX590040:LVZ590040 MFT590040:MFV590040 MPP590040:MPR590040 MZL590040:MZN590040 NJH590040:NJJ590040 NTD590040:NTF590040 OCZ590040:ODB590040 OMV590040:OMX590040 OWR590040:OWT590040 PGN590040:PGP590040 PQJ590040:PQL590040 QAF590040:QAH590040 QKB590040:QKD590040 QTX590040:QTZ590040 RDT590040:RDV590040 RNP590040:RNR590040 RXL590040:RXN590040 SHH590040:SHJ590040 SRD590040:SRF590040 TAZ590040:TBB590040 TKV590040:TKX590040 TUR590040:TUT590040 UEN590040:UEP590040 UOJ590040:UOL590040 UYF590040:UYH590040 VIB590040:VID590040 VRX590040:VRZ590040 WBT590040:WBV590040 WLP590040:WLR590040 WVL590040:WVN590040 D655576:F655576 IZ655576:JB655576 SV655576:SX655576 ACR655576:ACT655576 AMN655576:AMP655576 AWJ655576:AWL655576 BGF655576:BGH655576 BQB655576:BQD655576 BZX655576:BZZ655576 CJT655576:CJV655576 CTP655576:CTR655576 DDL655576:DDN655576 DNH655576:DNJ655576 DXD655576:DXF655576 EGZ655576:EHB655576 EQV655576:EQX655576 FAR655576:FAT655576 FKN655576:FKP655576 FUJ655576:FUL655576 GEF655576:GEH655576 GOB655576:GOD655576 GXX655576:GXZ655576 HHT655576:HHV655576 HRP655576:HRR655576 IBL655576:IBN655576 ILH655576:ILJ655576 IVD655576:IVF655576 JEZ655576:JFB655576 JOV655576:JOX655576 JYR655576:JYT655576 KIN655576:KIP655576 KSJ655576:KSL655576 LCF655576:LCH655576 LMB655576:LMD655576 LVX655576:LVZ655576 MFT655576:MFV655576 MPP655576:MPR655576 MZL655576:MZN655576 NJH655576:NJJ655576 NTD655576:NTF655576 OCZ655576:ODB655576 OMV655576:OMX655576 OWR655576:OWT655576 PGN655576:PGP655576 PQJ655576:PQL655576 QAF655576:QAH655576 QKB655576:QKD655576 QTX655576:QTZ655576 RDT655576:RDV655576 RNP655576:RNR655576 RXL655576:RXN655576 SHH655576:SHJ655576 SRD655576:SRF655576 TAZ655576:TBB655576 TKV655576:TKX655576 TUR655576:TUT655576 UEN655576:UEP655576 UOJ655576:UOL655576 UYF655576:UYH655576 VIB655576:VID655576 VRX655576:VRZ655576 WBT655576:WBV655576 WLP655576:WLR655576 WVL655576:WVN655576 D721112:F721112 IZ721112:JB721112 SV721112:SX721112 ACR721112:ACT721112 AMN721112:AMP721112 AWJ721112:AWL721112 BGF721112:BGH721112 BQB721112:BQD721112 BZX721112:BZZ721112 CJT721112:CJV721112 CTP721112:CTR721112 DDL721112:DDN721112 DNH721112:DNJ721112 DXD721112:DXF721112 EGZ721112:EHB721112 EQV721112:EQX721112 FAR721112:FAT721112 FKN721112:FKP721112 FUJ721112:FUL721112 GEF721112:GEH721112 GOB721112:GOD721112 GXX721112:GXZ721112 HHT721112:HHV721112 HRP721112:HRR721112 IBL721112:IBN721112 ILH721112:ILJ721112 IVD721112:IVF721112 JEZ721112:JFB721112 JOV721112:JOX721112 JYR721112:JYT721112 KIN721112:KIP721112 KSJ721112:KSL721112 LCF721112:LCH721112 LMB721112:LMD721112 LVX721112:LVZ721112 MFT721112:MFV721112 MPP721112:MPR721112 MZL721112:MZN721112 NJH721112:NJJ721112 NTD721112:NTF721112 OCZ721112:ODB721112 OMV721112:OMX721112 OWR721112:OWT721112 PGN721112:PGP721112 PQJ721112:PQL721112 QAF721112:QAH721112 QKB721112:QKD721112 QTX721112:QTZ721112 RDT721112:RDV721112 RNP721112:RNR721112 RXL721112:RXN721112 SHH721112:SHJ721112 SRD721112:SRF721112 TAZ721112:TBB721112 TKV721112:TKX721112 TUR721112:TUT721112 UEN721112:UEP721112 UOJ721112:UOL721112 UYF721112:UYH721112 VIB721112:VID721112 VRX721112:VRZ721112 WBT721112:WBV721112 WLP721112:WLR721112 WVL721112:WVN721112 D786648:F786648 IZ786648:JB786648 SV786648:SX786648 ACR786648:ACT786648 AMN786648:AMP786648 AWJ786648:AWL786648 BGF786648:BGH786648 BQB786648:BQD786648 BZX786648:BZZ786648 CJT786648:CJV786648 CTP786648:CTR786648 DDL786648:DDN786648 DNH786648:DNJ786648 DXD786648:DXF786648 EGZ786648:EHB786648 EQV786648:EQX786648 FAR786648:FAT786648 FKN786648:FKP786648 FUJ786648:FUL786648 GEF786648:GEH786648 GOB786648:GOD786648 GXX786648:GXZ786648 HHT786648:HHV786648 HRP786648:HRR786648 IBL786648:IBN786648 ILH786648:ILJ786648 IVD786648:IVF786648 JEZ786648:JFB786648 JOV786648:JOX786648 JYR786648:JYT786648 KIN786648:KIP786648 KSJ786648:KSL786648 LCF786648:LCH786648 LMB786648:LMD786648 LVX786648:LVZ786648 MFT786648:MFV786648 MPP786648:MPR786648 MZL786648:MZN786648 NJH786648:NJJ786648 NTD786648:NTF786648 OCZ786648:ODB786648 OMV786648:OMX786648 OWR786648:OWT786648 PGN786648:PGP786648 PQJ786648:PQL786648 QAF786648:QAH786648 QKB786648:QKD786648 QTX786648:QTZ786648 RDT786648:RDV786648 RNP786648:RNR786648 RXL786648:RXN786648 SHH786648:SHJ786648 SRD786648:SRF786648 TAZ786648:TBB786648 TKV786648:TKX786648 TUR786648:TUT786648 UEN786648:UEP786648 UOJ786648:UOL786648 UYF786648:UYH786648 VIB786648:VID786648 VRX786648:VRZ786648 WBT786648:WBV786648 WLP786648:WLR786648 WVL786648:WVN786648 D852184:F852184 IZ852184:JB852184 SV852184:SX852184 ACR852184:ACT852184 AMN852184:AMP852184 AWJ852184:AWL852184 BGF852184:BGH852184 BQB852184:BQD852184 BZX852184:BZZ852184 CJT852184:CJV852184 CTP852184:CTR852184 DDL852184:DDN852184 DNH852184:DNJ852184 DXD852184:DXF852184 EGZ852184:EHB852184 EQV852184:EQX852184 FAR852184:FAT852184 FKN852184:FKP852184 FUJ852184:FUL852184 GEF852184:GEH852184 GOB852184:GOD852184 GXX852184:GXZ852184 HHT852184:HHV852184 HRP852184:HRR852184 IBL852184:IBN852184 ILH852184:ILJ852184 IVD852184:IVF852184 JEZ852184:JFB852184 JOV852184:JOX852184 JYR852184:JYT852184 KIN852184:KIP852184 KSJ852184:KSL852184 LCF852184:LCH852184 LMB852184:LMD852184 LVX852184:LVZ852184 MFT852184:MFV852184 MPP852184:MPR852184 MZL852184:MZN852184 NJH852184:NJJ852184 NTD852184:NTF852184 OCZ852184:ODB852184 OMV852184:OMX852184 OWR852184:OWT852184 PGN852184:PGP852184 PQJ852184:PQL852184 QAF852184:QAH852184 QKB852184:QKD852184 QTX852184:QTZ852184 RDT852184:RDV852184 RNP852184:RNR852184 RXL852184:RXN852184 SHH852184:SHJ852184 SRD852184:SRF852184 TAZ852184:TBB852184 TKV852184:TKX852184 TUR852184:TUT852184 UEN852184:UEP852184 UOJ852184:UOL852184 UYF852184:UYH852184 VIB852184:VID852184 VRX852184:VRZ852184 WBT852184:WBV852184 WLP852184:WLR852184 WVL852184:WVN852184 D917720:F917720 IZ917720:JB917720 SV917720:SX917720 ACR917720:ACT917720 AMN917720:AMP917720 AWJ917720:AWL917720 BGF917720:BGH917720 BQB917720:BQD917720 BZX917720:BZZ917720 CJT917720:CJV917720 CTP917720:CTR917720 DDL917720:DDN917720 DNH917720:DNJ917720 DXD917720:DXF917720 EGZ917720:EHB917720 EQV917720:EQX917720 FAR917720:FAT917720 FKN917720:FKP917720 FUJ917720:FUL917720 GEF917720:GEH917720 GOB917720:GOD917720 GXX917720:GXZ917720 HHT917720:HHV917720 HRP917720:HRR917720 IBL917720:IBN917720 ILH917720:ILJ917720 IVD917720:IVF917720 JEZ917720:JFB917720 JOV917720:JOX917720 JYR917720:JYT917720 KIN917720:KIP917720 KSJ917720:KSL917720 LCF917720:LCH917720 LMB917720:LMD917720 LVX917720:LVZ917720 MFT917720:MFV917720 MPP917720:MPR917720 MZL917720:MZN917720 NJH917720:NJJ917720 NTD917720:NTF917720 OCZ917720:ODB917720 OMV917720:OMX917720 OWR917720:OWT917720 PGN917720:PGP917720 PQJ917720:PQL917720 QAF917720:QAH917720 QKB917720:QKD917720 QTX917720:QTZ917720 RDT917720:RDV917720 RNP917720:RNR917720 RXL917720:RXN917720 SHH917720:SHJ917720 SRD917720:SRF917720 TAZ917720:TBB917720 TKV917720:TKX917720 TUR917720:TUT917720 UEN917720:UEP917720 UOJ917720:UOL917720 UYF917720:UYH917720 VIB917720:VID917720 VRX917720:VRZ917720 WBT917720:WBV917720 WLP917720:WLR917720 WVL917720:WVN917720 D983256:F983256 IZ983256:JB983256 SV983256:SX983256 ACR983256:ACT983256 AMN983256:AMP983256 AWJ983256:AWL983256 BGF983256:BGH983256 BQB983256:BQD983256 BZX983256:BZZ983256 CJT983256:CJV983256 CTP983256:CTR983256 DDL983256:DDN983256 DNH983256:DNJ983256 DXD983256:DXF983256 EGZ983256:EHB983256 EQV983256:EQX983256 FAR983256:FAT983256 FKN983256:FKP983256 FUJ983256:FUL983256 GEF983256:GEH983256 GOB983256:GOD983256 GXX983256:GXZ983256 HHT983256:HHV983256 HRP983256:HRR983256 IBL983256:IBN983256 ILH983256:ILJ983256 IVD983256:IVF983256 JEZ983256:JFB983256 JOV983256:JOX983256 JYR983256:JYT983256 KIN983256:KIP983256 KSJ983256:KSL983256 LCF983256:LCH983256 LMB983256:LMD983256 LVX983256:LVZ983256 MFT983256:MFV983256 MPP983256:MPR983256 MZL983256:MZN983256 NJH983256:NJJ983256 NTD983256:NTF983256 OCZ983256:ODB983256 OMV983256:OMX983256 OWR983256:OWT983256 PGN983256:PGP983256 PQJ983256:PQL983256 QAF983256:QAH983256 QKB983256:QKD983256 QTX983256:QTZ983256 RDT983256:RDV983256 RNP983256:RNR983256 RXL983256:RXN983256 SHH983256:SHJ983256 SRD983256:SRF983256 TAZ983256:TBB983256 TKV983256:TKX983256 TUR983256:TUT983256 UEN983256:UEP983256 UOJ983256:UOL983256 UYF983256:UYH983256 VIB983256:VID983256 VRX983256:VRZ983256 WBT983256:WBV983256 WLP983256:WLR983256 WVL983256:WVN983256" xr:uid="{7374AC38-1EFB-4C57-AA56-126EA4FD9C48}"/>
    <dataValidation type="whole" imeMode="off" operator="greaterThanOrEqual" allowBlank="1" showInputMessage="1" showErrorMessage="1" sqref="WVL983258 JF5:JG5 TB5:TC5 ACX5:ACY5 AMT5:AMU5 AWP5:AWQ5 BGL5:BGM5 BQH5:BQI5 CAD5:CAE5 CJZ5:CKA5 CTV5:CTW5 DDR5:DDS5 DNN5:DNO5 DXJ5:DXK5 EHF5:EHG5 ERB5:ERC5 FAX5:FAY5 FKT5:FKU5 FUP5:FUQ5 GEL5:GEM5 GOH5:GOI5 GYD5:GYE5 HHZ5:HIA5 HRV5:HRW5 IBR5:IBS5 ILN5:ILO5 IVJ5:IVK5 JFF5:JFG5 JPB5:JPC5 JYX5:JYY5 KIT5:KIU5 KSP5:KSQ5 LCL5:LCM5 LMH5:LMI5 LWD5:LWE5 MFZ5:MGA5 MPV5:MPW5 MZR5:MZS5 NJN5:NJO5 NTJ5:NTK5 ODF5:ODG5 ONB5:ONC5 OWX5:OWY5 PGT5:PGU5 PQP5:PQQ5 QAL5:QAM5 QKH5:QKI5 QUD5:QUE5 RDZ5:REA5 RNV5:RNW5 RXR5:RXS5 SHN5:SHO5 SRJ5:SRK5 TBF5:TBG5 TLB5:TLC5 TUX5:TUY5 UET5:UEU5 UOP5:UOQ5 UYL5:UYM5 VIH5:VII5 VSD5:VSE5 WBZ5:WCA5 WLV5:WLW5 WVR5:WVS5 J65749:K65749 JF65749:JG65749 TB65749:TC65749 ACX65749:ACY65749 AMT65749:AMU65749 AWP65749:AWQ65749 BGL65749:BGM65749 BQH65749:BQI65749 CAD65749:CAE65749 CJZ65749:CKA65749 CTV65749:CTW65749 DDR65749:DDS65749 DNN65749:DNO65749 DXJ65749:DXK65749 EHF65749:EHG65749 ERB65749:ERC65749 FAX65749:FAY65749 FKT65749:FKU65749 FUP65749:FUQ65749 GEL65749:GEM65749 GOH65749:GOI65749 GYD65749:GYE65749 HHZ65749:HIA65749 HRV65749:HRW65749 IBR65749:IBS65749 ILN65749:ILO65749 IVJ65749:IVK65749 JFF65749:JFG65749 JPB65749:JPC65749 JYX65749:JYY65749 KIT65749:KIU65749 KSP65749:KSQ65749 LCL65749:LCM65749 LMH65749:LMI65749 LWD65749:LWE65749 MFZ65749:MGA65749 MPV65749:MPW65749 MZR65749:MZS65749 NJN65749:NJO65749 NTJ65749:NTK65749 ODF65749:ODG65749 ONB65749:ONC65749 OWX65749:OWY65749 PGT65749:PGU65749 PQP65749:PQQ65749 QAL65749:QAM65749 QKH65749:QKI65749 QUD65749:QUE65749 RDZ65749:REA65749 RNV65749:RNW65749 RXR65749:RXS65749 SHN65749:SHO65749 SRJ65749:SRK65749 TBF65749:TBG65749 TLB65749:TLC65749 TUX65749:TUY65749 UET65749:UEU65749 UOP65749:UOQ65749 UYL65749:UYM65749 VIH65749:VII65749 VSD65749:VSE65749 WBZ65749:WCA65749 WLV65749:WLW65749 WVR65749:WVS65749 J131285:K131285 JF131285:JG131285 TB131285:TC131285 ACX131285:ACY131285 AMT131285:AMU131285 AWP131285:AWQ131285 BGL131285:BGM131285 BQH131285:BQI131285 CAD131285:CAE131285 CJZ131285:CKA131285 CTV131285:CTW131285 DDR131285:DDS131285 DNN131285:DNO131285 DXJ131285:DXK131285 EHF131285:EHG131285 ERB131285:ERC131285 FAX131285:FAY131285 FKT131285:FKU131285 FUP131285:FUQ131285 GEL131285:GEM131285 GOH131285:GOI131285 GYD131285:GYE131285 HHZ131285:HIA131285 HRV131285:HRW131285 IBR131285:IBS131285 ILN131285:ILO131285 IVJ131285:IVK131285 JFF131285:JFG131285 JPB131285:JPC131285 JYX131285:JYY131285 KIT131285:KIU131285 KSP131285:KSQ131285 LCL131285:LCM131285 LMH131285:LMI131285 LWD131285:LWE131285 MFZ131285:MGA131285 MPV131285:MPW131285 MZR131285:MZS131285 NJN131285:NJO131285 NTJ131285:NTK131285 ODF131285:ODG131285 ONB131285:ONC131285 OWX131285:OWY131285 PGT131285:PGU131285 PQP131285:PQQ131285 QAL131285:QAM131285 QKH131285:QKI131285 QUD131285:QUE131285 RDZ131285:REA131285 RNV131285:RNW131285 RXR131285:RXS131285 SHN131285:SHO131285 SRJ131285:SRK131285 TBF131285:TBG131285 TLB131285:TLC131285 TUX131285:TUY131285 UET131285:UEU131285 UOP131285:UOQ131285 UYL131285:UYM131285 VIH131285:VII131285 VSD131285:VSE131285 WBZ131285:WCA131285 WLV131285:WLW131285 WVR131285:WVS131285 J196821:K196821 JF196821:JG196821 TB196821:TC196821 ACX196821:ACY196821 AMT196821:AMU196821 AWP196821:AWQ196821 BGL196821:BGM196821 BQH196821:BQI196821 CAD196821:CAE196821 CJZ196821:CKA196821 CTV196821:CTW196821 DDR196821:DDS196821 DNN196821:DNO196821 DXJ196821:DXK196821 EHF196821:EHG196821 ERB196821:ERC196821 FAX196821:FAY196821 FKT196821:FKU196821 FUP196821:FUQ196821 GEL196821:GEM196821 GOH196821:GOI196821 GYD196821:GYE196821 HHZ196821:HIA196821 HRV196821:HRW196821 IBR196821:IBS196821 ILN196821:ILO196821 IVJ196821:IVK196821 JFF196821:JFG196821 JPB196821:JPC196821 JYX196821:JYY196821 KIT196821:KIU196821 KSP196821:KSQ196821 LCL196821:LCM196821 LMH196821:LMI196821 LWD196821:LWE196821 MFZ196821:MGA196821 MPV196821:MPW196821 MZR196821:MZS196821 NJN196821:NJO196821 NTJ196821:NTK196821 ODF196821:ODG196821 ONB196821:ONC196821 OWX196821:OWY196821 PGT196821:PGU196821 PQP196821:PQQ196821 QAL196821:QAM196821 QKH196821:QKI196821 QUD196821:QUE196821 RDZ196821:REA196821 RNV196821:RNW196821 RXR196821:RXS196821 SHN196821:SHO196821 SRJ196821:SRK196821 TBF196821:TBG196821 TLB196821:TLC196821 TUX196821:TUY196821 UET196821:UEU196821 UOP196821:UOQ196821 UYL196821:UYM196821 VIH196821:VII196821 VSD196821:VSE196821 WBZ196821:WCA196821 WLV196821:WLW196821 WVR196821:WVS196821 J262357:K262357 JF262357:JG262357 TB262357:TC262357 ACX262357:ACY262357 AMT262357:AMU262357 AWP262357:AWQ262357 BGL262357:BGM262357 BQH262357:BQI262357 CAD262357:CAE262357 CJZ262357:CKA262357 CTV262357:CTW262357 DDR262357:DDS262357 DNN262357:DNO262357 DXJ262357:DXK262357 EHF262357:EHG262357 ERB262357:ERC262357 FAX262357:FAY262357 FKT262357:FKU262357 FUP262357:FUQ262357 GEL262357:GEM262357 GOH262357:GOI262357 GYD262357:GYE262357 HHZ262357:HIA262357 HRV262357:HRW262357 IBR262357:IBS262357 ILN262357:ILO262357 IVJ262357:IVK262357 JFF262357:JFG262357 JPB262357:JPC262357 JYX262357:JYY262357 KIT262357:KIU262357 KSP262357:KSQ262357 LCL262357:LCM262357 LMH262357:LMI262357 LWD262357:LWE262357 MFZ262357:MGA262357 MPV262357:MPW262357 MZR262357:MZS262357 NJN262357:NJO262357 NTJ262357:NTK262357 ODF262357:ODG262357 ONB262357:ONC262357 OWX262357:OWY262357 PGT262357:PGU262357 PQP262357:PQQ262357 QAL262357:QAM262357 QKH262357:QKI262357 QUD262357:QUE262357 RDZ262357:REA262357 RNV262357:RNW262357 RXR262357:RXS262357 SHN262357:SHO262357 SRJ262357:SRK262357 TBF262357:TBG262357 TLB262357:TLC262357 TUX262357:TUY262357 UET262357:UEU262357 UOP262357:UOQ262357 UYL262357:UYM262357 VIH262357:VII262357 VSD262357:VSE262357 WBZ262357:WCA262357 WLV262357:WLW262357 WVR262357:WVS262357 J327893:K327893 JF327893:JG327893 TB327893:TC327893 ACX327893:ACY327893 AMT327893:AMU327893 AWP327893:AWQ327893 BGL327893:BGM327893 BQH327893:BQI327893 CAD327893:CAE327893 CJZ327893:CKA327893 CTV327893:CTW327893 DDR327893:DDS327893 DNN327893:DNO327893 DXJ327893:DXK327893 EHF327893:EHG327893 ERB327893:ERC327893 FAX327893:FAY327893 FKT327893:FKU327893 FUP327893:FUQ327893 GEL327893:GEM327893 GOH327893:GOI327893 GYD327893:GYE327893 HHZ327893:HIA327893 HRV327893:HRW327893 IBR327893:IBS327893 ILN327893:ILO327893 IVJ327893:IVK327893 JFF327893:JFG327893 JPB327893:JPC327893 JYX327893:JYY327893 KIT327893:KIU327893 KSP327893:KSQ327893 LCL327893:LCM327893 LMH327893:LMI327893 LWD327893:LWE327893 MFZ327893:MGA327893 MPV327893:MPW327893 MZR327893:MZS327893 NJN327893:NJO327893 NTJ327893:NTK327893 ODF327893:ODG327893 ONB327893:ONC327893 OWX327893:OWY327893 PGT327893:PGU327893 PQP327893:PQQ327893 QAL327893:QAM327893 QKH327893:QKI327893 QUD327893:QUE327893 RDZ327893:REA327893 RNV327893:RNW327893 RXR327893:RXS327893 SHN327893:SHO327893 SRJ327893:SRK327893 TBF327893:TBG327893 TLB327893:TLC327893 TUX327893:TUY327893 UET327893:UEU327893 UOP327893:UOQ327893 UYL327893:UYM327893 VIH327893:VII327893 VSD327893:VSE327893 WBZ327893:WCA327893 WLV327893:WLW327893 WVR327893:WVS327893 J393429:K393429 JF393429:JG393429 TB393429:TC393429 ACX393429:ACY393429 AMT393429:AMU393429 AWP393429:AWQ393429 BGL393429:BGM393429 BQH393429:BQI393429 CAD393429:CAE393429 CJZ393429:CKA393429 CTV393429:CTW393429 DDR393429:DDS393429 DNN393429:DNO393429 DXJ393429:DXK393429 EHF393429:EHG393429 ERB393429:ERC393429 FAX393429:FAY393429 FKT393429:FKU393429 FUP393429:FUQ393429 GEL393429:GEM393429 GOH393429:GOI393429 GYD393429:GYE393429 HHZ393429:HIA393429 HRV393429:HRW393429 IBR393429:IBS393429 ILN393429:ILO393429 IVJ393429:IVK393429 JFF393429:JFG393429 JPB393429:JPC393429 JYX393429:JYY393429 KIT393429:KIU393429 KSP393429:KSQ393429 LCL393429:LCM393429 LMH393429:LMI393429 LWD393429:LWE393429 MFZ393429:MGA393429 MPV393429:MPW393429 MZR393429:MZS393429 NJN393429:NJO393429 NTJ393429:NTK393429 ODF393429:ODG393429 ONB393429:ONC393429 OWX393429:OWY393429 PGT393429:PGU393429 PQP393429:PQQ393429 QAL393429:QAM393429 QKH393429:QKI393429 QUD393429:QUE393429 RDZ393429:REA393429 RNV393429:RNW393429 RXR393429:RXS393429 SHN393429:SHO393429 SRJ393429:SRK393429 TBF393429:TBG393429 TLB393429:TLC393429 TUX393429:TUY393429 UET393429:UEU393429 UOP393429:UOQ393429 UYL393429:UYM393429 VIH393429:VII393429 VSD393429:VSE393429 WBZ393429:WCA393429 WLV393429:WLW393429 WVR393429:WVS393429 J458965:K458965 JF458965:JG458965 TB458965:TC458965 ACX458965:ACY458965 AMT458965:AMU458965 AWP458965:AWQ458965 BGL458965:BGM458965 BQH458965:BQI458965 CAD458965:CAE458965 CJZ458965:CKA458965 CTV458965:CTW458965 DDR458965:DDS458965 DNN458965:DNO458965 DXJ458965:DXK458965 EHF458965:EHG458965 ERB458965:ERC458965 FAX458965:FAY458965 FKT458965:FKU458965 FUP458965:FUQ458965 GEL458965:GEM458965 GOH458965:GOI458965 GYD458965:GYE458965 HHZ458965:HIA458965 HRV458965:HRW458965 IBR458965:IBS458965 ILN458965:ILO458965 IVJ458965:IVK458965 JFF458965:JFG458965 JPB458965:JPC458965 JYX458965:JYY458965 KIT458965:KIU458965 KSP458965:KSQ458965 LCL458965:LCM458965 LMH458965:LMI458965 LWD458965:LWE458965 MFZ458965:MGA458965 MPV458965:MPW458965 MZR458965:MZS458965 NJN458965:NJO458965 NTJ458965:NTK458965 ODF458965:ODG458965 ONB458965:ONC458965 OWX458965:OWY458965 PGT458965:PGU458965 PQP458965:PQQ458965 QAL458965:QAM458965 QKH458965:QKI458965 QUD458965:QUE458965 RDZ458965:REA458965 RNV458965:RNW458965 RXR458965:RXS458965 SHN458965:SHO458965 SRJ458965:SRK458965 TBF458965:TBG458965 TLB458965:TLC458965 TUX458965:TUY458965 UET458965:UEU458965 UOP458965:UOQ458965 UYL458965:UYM458965 VIH458965:VII458965 VSD458965:VSE458965 WBZ458965:WCA458965 WLV458965:WLW458965 WVR458965:WVS458965 J524501:K524501 JF524501:JG524501 TB524501:TC524501 ACX524501:ACY524501 AMT524501:AMU524501 AWP524501:AWQ524501 BGL524501:BGM524501 BQH524501:BQI524501 CAD524501:CAE524501 CJZ524501:CKA524501 CTV524501:CTW524501 DDR524501:DDS524501 DNN524501:DNO524501 DXJ524501:DXK524501 EHF524501:EHG524501 ERB524501:ERC524501 FAX524501:FAY524501 FKT524501:FKU524501 FUP524501:FUQ524501 GEL524501:GEM524501 GOH524501:GOI524501 GYD524501:GYE524501 HHZ524501:HIA524501 HRV524501:HRW524501 IBR524501:IBS524501 ILN524501:ILO524501 IVJ524501:IVK524501 JFF524501:JFG524501 JPB524501:JPC524501 JYX524501:JYY524501 KIT524501:KIU524501 KSP524501:KSQ524501 LCL524501:LCM524501 LMH524501:LMI524501 LWD524501:LWE524501 MFZ524501:MGA524501 MPV524501:MPW524501 MZR524501:MZS524501 NJN524501:NJO524501 NTJ524501:NTK524501 ODF524501:ODG524501 ONB524501:ONC524501 OWX524501:OWY524501 PGT524501:PGU524501 PQP524501:PQQ524501 QAL524501:QAM524501 QKH524501:QKI524501 QUD524501:QUE524501 RDZ524501:REA524501 RNV524501:RNW524501 RXR524501:RXS524501 SHN524501:SHO524501 SRJ524501:SRK524501 TBF524501:TBG524501 TLB524501:TLC524501 TUX524501:TUY524501 UET524501:UEU524501 UOP524501:UOQ524501 UYL524501:UYM524501 VIH524501:VII524501 VSD524501:VSE524501 WBZ524501:WCA524501 WLV524501:WLW524501 WVR524501:WVS524501 J590037:K590037 JF590037:JG590037 TB590037:TC590037 ACX590037:ACY590037 AMT590037:AMU590037 AWP590037:AWQ590037 BGL590037:BGM590037 BQH590037:BQI590037 CAD590037:CAE590037 CJZ590037:CKA590037 CTV590037:CTW590037 DDR590037:DDS590037 DNN590037:DNO590037 DXJ590037:DXK590037 EHF590037:EHG590037 ERB590037:ERC590037 FAX590037:FAY590037 FKT590037:FKU590037 FUP590037:FUQ590037 GEL590037:GEM590037 GOH590037:GOI590037 GYD590037:GYE590037 HHZ590037:HIA590037 HRV590037:HRW590037 IBR590037:IBS590037 ILN590037:ILO590037 IVJ590037:IVK590037 JFF590037:JFG590037 JPB590037:JPC590037 JYX590037:JYY590037 KIT590037:KIU590037 KSP590037:KSQ590037 LCL590037:LCM590037 LMH590037:LMI590037 LWD590037:LWE590037 MFZ590037:MGA590037 MPV590037:MPW590037 MZR590037:MZS590037 NJN590037:NJO590037 NTJ590037:NTK590037 ODF590037:ODG590037 ONB590037:ONC590037 OWX590037:OWY590037 PGT590037:PGU590037 PQP590037:PQQ590037 QAL590037:QAM590037 QKH590037:QKI590037 QUD590037:QUE590037 RDZ590037:REA590037 RNV590037:RNW590037 RXR590037:RXS590037 SHN590037:SHO590037 SRJ590037:SRK590037 TBF590037:TBG590037 TLB590037:TLC590037 TUX590037:TUY590037 UET590037:UEU590037 UOP590037:UOQ590037 UYL590037:UYM590037 VIH590037:VII590037 VSD590037:VSE590037 WBZ590037:WCA590037 WLV590037:WLW590037 WVR590037:WVS590037 J655573:K655573 JF655573:JG655573 TB655573:TC655573 ACX655573:ACY655573 AMT655573:AMU655573 AWP655573:AWQ655573 BGL655573:BGM655573 BQH655573:BQI655573 CAD655573:CAE655573 CJZ655573:CKA655573 CTV655573:CTW655573 DDR655573:DDS655573 DNN655573:DNO655573 DXJ655573:DXK655573 EHF655573:EHG655573 ERB655573:ERC655573 FAX655573:FAY655573 FKT655573:FKU655573 FUP655573:FUQ655573 GEL655573:GEM655573 GOH655573:GOI655573 GYD655573:GYE655573 HHZ655573:HIA655573 HRV655573:HRW655573 IBR655573:IBS655573 ILN655573:ILO655573 IVJ655573:IVK655573 JFF655573:JFG655573 JPB655573:JPC655573 JYX655573:JYY655573 KIT655573:KIU655573 KSP655573:KSQ655573 LCL655573:LCM655573 LMH655573:LMI655573 LWD655573:LWE655573 MFZ655573:MGA655573 MPV655573:MPW655573 MZR655573:MZS655573 NJN655573:NJO655573 NTJ655573:NTK655573 ODF655573:ODG655573 ONB655573:ONC655573 OWX655573:OWY655573 PGT655573:PGU655573 PQP655573:PQQ655573 QAL655573:QAM655573 QKH655573:QKI655573 QUD655573:QUE655573 RDZ655573:REA655573 RNV655573:RNW655573 RXR655573:RXS655573 SHN655573:SHO655573 SRJ655573:SRK655573 TBF655573:TBG655573 TLB655573:TLC655573 TUX655573:TUY655573 UET655573:UEU655573 UOP655573:UOQ655573 UYL655573:UYM655573 VIH655573:VII655573 VSD655573:VSE655573 WBZ655573:WCA655573 WLV655573:WLW655573 WVR655573:WVS655573 J721109:K721109 JF721109:JG721109 TB721109:TC721109 ACX721109:ACY721109 AMT721109:AMU721109 AWP721109:AWQ721109 BGL721109:BGM721109 BQH721109:BQI721109 CAD721109:CAE721109 CJZ721109:CKA721109 CTV721109:CTW721109 DDR721109:DDS721109 DNN721109:DNO721109 DXJ721109:DXK721109 EHF721109:EHG721109 ERB721109:ERC721109 FAX721109:FAY721109 FKT721109:FKU721109 FUP721109:FUQ721109 GEL721109:GEM721109 GOH721109:GOI721109 GYD721109:GYE721109 HHZ721109:HIA721109 HRV721109:HRW721109 IBR721109:IBS721109 ILN721109:ILO721109 IVJ721109:IVK721109 JFF721109:JFG721109 JPB721109:JPC721109 JYX721109:JYY721109 KIT721109:KIU721109 KSP721109:KSQ721109 LCL721109:LCM721109 LMH721109:LMI721109 LWD721109:LWE721109 MFZ721109:MGA721109 MPV721109:MPW721109 MZR721109:MZS721109 NJN721109:NJO721109 NTJ721109:NTK721109 ODF721109:ODG721109 ONB721109:ONC721109 OWX721109:OWY721109 PGT721109:PGU721109 PQP721109:PQQ721109 QAL721109:QAM721109 QKH721109:QKI721109 QUD721109:QUE721109 RDZ721109:REA721109 RNV721109:RNW721109 RXR721109:RXS721109 SHN721109:SHO721109 SRJ721109:SRK721109 TBF721109:TBG721109 TLB721109:TLC721109 TUX721109:TUY721109 UET721109:UEU721109 UOP721109:UOQ721109 UYL721109:UYM721109 VIH721109:VII721109 VSD721109:VSE721109 WBZ721109:WCA721109 WLV721109:WLW721109 WVR721109:WVS721109 J786645:K786645 JF786645:JG786645 TB786645:TC786645 ACX786645:ACY786645 AMT786645:AMU786645 AWP786645:AWQ786645 BGL786645:BGM786645 BQH786645:BQI786645 CAD786645:CAE786645 CJZ786645:CKA786645 CTV786645:CTW786645 DDR786645:DDS786645 DNN786645:DNO786645 DXJ786645:DXK786645 EHF786645:EHG786645 ERB786645:ERC786645 FAX786645:FAY786645 FKT786645:FKU786645 FUP786645:FUQ786645 GEL786645:GEM786645 GOH786645:GOI786645 GYD786645:GYE786645 HHZ786645:HIA786645 HRV786645:HRW786645 IBR786645:IBS786645 ILN786645:ILO786645 IVJ786645:IVK786645 JFF786645:JFG786645 JPB786645:JPC786645 JYX786645:JYY786645 KIT786645:KIU786645 KSP786645:KSQ786645 LCL786645:LCM786645 LMH786645:LMI786645 LWD786645:LWE786645 MFZ786645:MGA786645 MPV786645:MPW786645 MZR786645:MZS786645 NJN786645:NJO786645 NTJ786645:NTK786645 ODF786645:ODG786645 ONB786645:ONC786645 OWX786645:OWY786645 PGT786645:PGU786645 PQP786645:PQQ786645 QAL786645:QAM786645 QKH786645:QKI786645 QUD786645:QUE786645 RDZ786645:REA786645 RNV786645:RNW786645 RXR786645:RXS786645 SHN786645:SHO786645 SRJ786645:SRK786645 TBF786645:TBG786645 TLB786645:TLC786645 TUX786645:TUY786645 UET786645:UEU786645 UOP786645:UOQ786645 UYL786645:UYM786645 VIH786645:VII786645 VSD786645:VSE786645 WBZ786645:WCA786645 WLV786645:WLW786645 WVR786645:WVS786645 J852181:K852181 JF852181:JG852181 TB852181:TC852181 ACX852181:ACY852181 AMT852181:AMU852181 AWP852181:AWQ852181 BGL852181:BGM852181 BQH852181:BQI852181 CAD852181:CAE852181 CJZ852181:CKA852181 CTV852181:CTW852181 DDR852181:DDS852181 DNN852181:DNO852181 DXJ852181:DXK852181 EHF852181:EHG852181 ERB852181:ERC852181 FAX852181:FAY852181 FKT852181:FKU852181 FUP852181:FUQ852181 GEL852181:GEM852181 GOH852181:GOI852181 GYD852181:GYE852181 HHZ852181:HIA852181 HRV852181:HRW852181 IBR852181:IBS852181 ILN852181:ILO852181 IVJ852181:IVK852181 JFF852181:JFG852181 JPB852181:JPC852181 JYX852181:JYY852181 KIT852181:KIU852181 KSP852181:KSQ852181 LCL852181:LCM852181 LMH852181:LMI852181 LWD852181:LWE852181 MFZ852181:MGA852181 MPV852181:MPW852181 MZR852181:MZS852181 NJN852181:NJO852181 NTJ852181:NTK852181 ODF852181:ODG852181 ONB852181:ONC852181 OWX852181:OWY852181 PGT852181:PGU852181 PQP852181:PQQ852181 QAL852181:QAM852181 QKH852181:QKI852181 QUD852181:QUE852181 RDZ852181:REA852181 RNV852181:RNW852181 RXR852181:RXS852181 SHN852181:SHO852181 SRJ852181:SRK852181 TBF852181:TBG852181 TLB852181:TLC852181 TUX852181:TUY852181 UET852181:UEU852181 UOP852181:UOQ852181 UYL852181:UYM852181 VIH852181:VII852181 VSD852181:VSE852181 WBZ852181:WCA852181 WLV852181:WLW852181 WVR852181:WVS852181 J917717:K917717 JF917717:JG917717 TB917717:TC917717 ACX917717:ACY917717 AMT917717:AMU917717 AWP917717:AWQ917717 BGL917717:BGM917717 BQH917717:BQI917717 CAD917717:CAE917717 CJZ917717:CKA917717 CTV917717:CTW917717 DDR917717:DDS917717 DNN917717:DNO917717 DXJ917717:DXK917717 EHF917717:EHG917717 ERB917717:ERC917717 FAX917717:FAY917717 FKT917717:FKU917717 FUP917717:FUQ917717 GEL917717:GEM917717 GOH917717:GOI917717 GYD917717:GYE917717 HHZ917717:HIA917717 HRV917717:HRW917717 IBR917717:IBS917717 ILN917717:ILO917717 IVJ917717:IVK917717 JFF917717:JFG917717 JPB917717:JPC917717 JYX917717:JYY917717 KIT917717:KIU917717 KSP917717:KSQ917717 LCL917717:LCM917717 LMH917717:LMI917717 LWD917717:LWE917717 MFZ917717:MGA917717 MPV917717:MPW917717 MZR917717:MZS917717 NJN917717:NJO917717 NTJ917717:NTK917717 ODF917717:ODG917717 ONB917717:ONC917717 OWX917717:OWY917717 PGT917717:PGU917717 PQP917717:PQQ917717 QAL917717:QAM917717 QKH917717:QKI917717 QUD917717:QUE917717 RDZ917717:REA917717 RNV917717:RNW917717 RXR917717:RXS917717 SHN917717:SHO917717 SRJ917717:SRK917717 TBF917717:TBG917717 TLB917717:TLC917717 TUX917717:TUY917717 UET917717:UEU917717 UOP917717:UOQ917717 UYL917717:UYM917717 VIH917717:VII917717 VSD917717:VSE917717 WBZ917717:WCA917717 WLV917717:WLW917717 WVR917717:WVS917717 J983253:K983253 JF983253:JG983253 TB983253:TC983253 ACX983253:ACY983253 AMT983253:AMU983253 AWP983253:AWQ983253 BGL983253:BGM983253 BQH983253:BQI983253 CAD983253:CAE983253 CJZ983253:CKA983253 CTV983253:CTW983253 DDR983253:DDS983253 DNN983253:DNO983253 DXJ983253:DXK983253 EHF983253:EHG983253 ERB983253:ERC983253 FAX983253:FAY983253 FKT983253:FKU983253 FUP983253:FUQ983253 GEL983253:GEM983253 GOH983253:GOI983253 GYD983253:GYE983253 HHZ983253:HIA983253 HRV983253:HRW983253 IBR983253:IBS983253 ILN983253:ILO983253 IVJ983253:IVK983253 JFF983253:JFG983253 JPB983253:JPC983253 JYX983253:JYY983253 KIT983253:KIU983253 KSP983253:KSQ983253 LCL983253:LCM983253 LMH983253:LMI983253 LWD983253:LWE983253 MFZ983253:MGA983253 MPV983253:MPW983253 MZR983253:MZS983253 NJN983253:NJO983253 NTJ983253:NTK983253 ODF983253:ODG983253 ONB983253:ONC983253 OWX983253:OWY983253 PGT983253:PGU983253 PQP983253:PQQ983253 QAL983253:QAM983253 QKH983253:QKI983253 QUD983253:QUE983253 RDZ983253:REA983253 RNV983253:RNW983253 RXR983253:RXS983253 SHN983253:SHO983253 SRJ983253:SRK983253 TBF983253:TBG983253 TLB983253:TLC983253 TUX983253:TUY983253 UET983253:UEU983253 UOP983253:UOQ983253 UYL983253:UYM983253 VIH983253:VII983253 VSD983253:VSE983253 WBZ983253:WCA983253 WLV983253:WLW983253 WVR983253:WVS983253 WLP983258 D65754 IZ65754 SV65754 ACR65754 AMN65754 AWJ65754 BGF65754 BQB65754 BZX65754 CJT65754 CTP65754 DDL65754 DNH65754 DXD65754 EGZ65754 EQV65754 FAR65754 FKN65754 FUJ65754 GEF65754 GOB65754 GXX65754 HHT65754 HRP65754 IBL65754 ILH65754 IVD65754 JEZ65754 JOV65754 JYR65754 KIN65754 KSJ65754 LCF65754 LMB65754 LVX65754 MFT65754 MPP65754 MZL65754 NJH65754 NTD65754 OCZ65754 OMV65754 OWR65754 PGN65754 PQJ65754 QAF65754 QKB65754 QTX65754 RDT65754 RNP65754 RXL65754 SHH65754 SRD65754 TAZ65754 TKV65754 TUR65754 UEN65754 UOJ65754 UYF65754 VIB65754 VRX65754 WBT65754 WLP65754 WVL65754 D131290 IZ131290 SV131290 ACR131290 AMN131290 AWJ131290 BGF131290 BQB131290 BZX131290 CJT131290 CTP131290 DDL131290 DNH131290 DXD131290 EGZ131290 EQV131290 FAR131290 FKN131290 FUJ131290 GEF131290 GOB131290 GXX131290 HHT131290 HRP131290 IBL131290 ILH131290 IVD131290 JEZ131290 JOV131290 JYR131290 KIN131290 KSJ131290 LCF131290 LMB131290 LVX131290 MFT131290 MPP131290 MZL131290 NJH131290 NTD131290 OCZ131290 OMV131290 OWR131290 PGN131290 PQJ131290 QAF131290 QKB131290 QTX131290 RDT131290 RNP131290 RXL131290 SHH131290 SRD131290 TAZ131290 TKV131290 TUR131290 UEN131290 UOJ131290 UYF131290 VIB131290 VRX131290 WBT131290 WLP131290 WVL131290 D196826 IZ196826 SV196826 ACR196826 AMN196826 AWJ196826 BGF196826 BQB196826 BZX196826 CJT196826 CTP196826 DDL196826 DNH196826 DXD196826 EGZ196826 EQV196826 FAR196826 FKN196826 FUJ196826 GEF196826 GOB196826 GXX196826 HHT196826 HRP196826 IBL196826 ILH196826 IVD196826 JEZ196826 JOV196826 JYR196826 KIN196826 KSJ196826 LCF196826 LMB196826 LVX196826 MFT196826 MPP196826 MZL196826 NJH196826 NTD196826 OCZ196826 OMV196826 OWR196826 PGN196826 PQJ196826 QAF196826 QKB196826 QTX196826 RDT196826 RNP196826 RXL196826 SHH196826 SRD196826 TAZ196826 TKV196826 TUR196826 UEN196826 UOJ196826 UYF196826 VIB196826 VRX196826 WBT196826 WLP196826 WVL196826 D262362 IZ262362 SV262362 ACR262362 AMN262362 AWJ262362 BGF262362 BQB262362 BZX262362 CJT262362 CTP262362 DDL262362 DNH262362 DXD262362 EGZ262362 EQV262362 FAR262362 FKN262362 FUJ262362 GEF262362 GOB262362 GXX262362 HHT262362 HRP262362 IBL262362 ILH262362 IVD262362 JEZ262362 JOV262362 JYR262362 KIN262362 KSJ262362 LCF262362 LMB262362 LVX262362 MFT262362 MPP262362 MZL262362 NJH262362 NTD262362 OCZ262362 OMV262362 OWR262362 PGN262362 PQJ262362 QAF262362 QKB262362 QTX262362 RDT262362 RNP262362 RXL262362 SHH262362 SRD262362 TAZ262362 TKV262362 TUR262362 UEN262362 UOJ262362 UYF262362 VIB262362 VRX262362 WBT262362 WLP262362 WVL262362 D327898 IZ327898 SV327898 ACR327898 AMN327898 AWJ327898 BGF327898 BQB327898 BZX327898 CJT327898 CTP327898 DDL327898 DNH327898 DXD327898 EGZ327898 EQV327898 FAR327898 FKN327898 FUJ327898 GEF327898 GOB327898 GXX327898 HHT327898 HRP327898 IBL327898 ILH327898 IVD327898 JEZ327898 JOV327898 JYR327898 KIN327898 KSJ327898 LCF327898 LMB327898 LVX327898 MFT327898 MPP327898 MZL327898 NJH327898 NTD327898 OCZ327898 OMV327898 OWR327898 PGN327898 PQJ327898 QAF327898 QKB327898 QTX327898 RDT327898 RNP327898 RXL327898 SHH327898 SRD327898 TAZ327898 TKV327898 TUR327898 UEN327898 UOJ327898 UYF327898 VIB327898 VRX327898 WBT327898 WLP327898 WVL327898 D393434 IZ393434 SV393434 ACR393434 AMN393434 AWJ393434 BGF393434 BQB393434 BZX393434 CJT393434 CTP393434 DDL393434 DNH393434 DXD393434 EGZ393434 EQV393434 FAR393434 FKN393434 FUJ393434 GEF393434 GOB393434 GXX393434 HHT393434 HRP393434 IBL393434 ILH393434 IVD393434 JEZ393434 JOV393434 JYR393434 KIN393434 KSJ393434 LCF393434 LMB393434 LVX393434 MFT393434 MPP393434 MZL393434 NJH393434 NTD393434 OCZ393434 OMV393434 OWR393434 PGN393434 PQJ393434 QAF393434 QKB393434 QTX393434 RDT393434 RNP393434 RXL393434 SHH393434 SRD393434 TAZ393434 TKV393434 TUR393434 UEN393434 UOJ393434 UYF393434 VIB393434 VRX393434 WBT393434 WLP393434 WVL393434 D458970 IZ458970 SV458970 ACR458970 AMN458970 AWJ458970 BGF458970 BQB458970 BZX458970 CJT458970 CTP458970 DDL458970 DNH458970 DXD458970 EGZ458970 EQV458970 FAR458970 FKN458970 FUJ458970 GEF458970 GOB458970 GXX458970 HHT458970 HRP458970 IBL458970 ILH458970 IVD458970 JEZ458970 JOV458970 JYR458970 KIN458970 KSJ458970 LCF458970 LMB458970 LVX458970 MFT458970 MPP458970 MZL458970 NJH458970 NTD458970 OCZ458970 OMV458970 OWR458970 PGN458970 PQJ458970 QAF458970 QKB458970 QTX458970 RDT458970 RNP458970 RXL458970 SHH458970 SRD458970 TAZ458970 TKV458970 TUR458970 UEN458970 UOJ458970 UYF458970 VIB458970 VRX458970 WBT458970 WLP458970 WVL458970 D524506 IZ524506 SV524506 ACR524506 AMN524506 AWJ524506 BGF524506 BQB524506 BZX524506 CJT524506 CTP524506 DDL524506 DNH524506 DXD524506 EGZ524506 EQV524506 FAR524506 FKN524506 FUJ524506 GEF524506 GOB524506 GXX524506 HHT524506 HRP524506 IBL524506 ILH524506 IVD524506 JEZ524506 JOV524506 JYR524506 KIN524506 KSJ524506 LCF524506 LMB524506 LVX524506 MFT524506 MPP524506 MZL524506 NJH524506 NTD524506 OCZ524506 OMV524506 OWR524506 PGN524506 PQJ524506 QAF524506 QKB524506 QTX524506 RDT524506 RNP524506 RXL524506 SHH524506 SRD524506 TAZ524506 TKV524506 TUR524506 UEN524506 UOJ524506 UYF524506 VIB524506 VRX524506 WBT524506 WLP524506 WVL524506 D590042 IZ590042 SV590042 ACR590042 AMN590042 AWJ590042 BGF590042 BQB590042 BZX590042 CJT590042 CTP590042 DDL590042 DNH590042 DXD590042 EGZ590042 EQV590042 FAR590042 FKN590042 FUJ590042 GEF590042 GOB590042 GXX590042 HHT590042 HRP590042 IBL590042 ILH590042 IVD590042 JEZ590042 JOV590042 JYR590042 KIN590042 KSJ590042 LCF590042 LMB590042 LVX590042 MFT590042 MPP590042 MZL590042 NJH590042 NTD590042 OCZ590042 OMV590042 OWR590042 PGN590042 PQJ590042 QAF590042 QKB590042 QTX590042 RDT590042 RNP590042 RXL590042 SHH590042 SRD590042 TAZ590042 TKV590042 TUR590042 UEN590042 UOJ590042 UYF590042 VIB590042 VRX590042 WBT590042 WLP590042 WVL590042 D655578 IZ655578 SV655578 ACR655578 AMN655578 AWJ655578 BGF655578 BQB655578 BZX655578 CJT655578 CTP655578 DDL655578 DNH655578 DXD655578 EGZ655578 EQV655578 FAR655578 FKN655578 FUJ655578 GEF655578 GOB655578 GXX655578 HHT655578 HRP655578 IBL655578 ILH655578 IVD655578 JEZ655578 JOV655578 JYR655578 KIN655578 KSJ655578 LCF655578 LMB655578 LVX655578 MFT655578 MPP655578 MZL655578 NJH655578 NTD655578 OCZ655578 OMV655578 OWR655578 PGN655578 PQJ655578 QAF655578 QKB655578 QTX655578 RDT655578 RNP655578 RXL655578 SHH655578 SRD655578 TAZ655578 TKV655578 TUR655578 UEN655578 UOJ655578 UYF655578 VIB655578 VRX655578 WBT655578 WLP655578 WVL655578 D721114 IZ721114 SV721114 ACR721114 AMN721114 AWJ721114 BGF721114 BQB721114 BZX721114 CJT721114 CTP721114 DDL721114 DNH721114 DXD721114 EGZ721114 EQV721114 FAR721114 FKN721114 FUJ721114 GEF721114 GOB721114 GXX721114 HHT721114 HRP721114 IBL721114 ILH721114 IVD721114 JEZ721114 JOV721114 JYR721114 KIN721114 KSJ721114 LCF721114 LMB721114 LVX721114 MFT721114 MPP721114 MZL721114 NJH721114 NTD721114 OCZ721114 OMV721114 OWR721114 PGN721114 PQJ721114 QAF721114 QKB721114 QTX721114 RDT721114 RNP721114 RXL721114 SHH721114 SRD721114 TAZ721114 TKV721114 TUR721114 UEN721114 UOJ721114 UYF721114 VIB721114 VRX721114 WBT721114 WLP721114 WVL721114 D786650 IZ786650 SV786650 ACR786650 AMN786650 AWJ786650 BGF786650 BQB786650 BZX786650 CJT786650 CTP786650 DDL786650 DNH786650 DXD786650 EGZ786650 EQV786650 FAR786650 FKN786650 FUJ786650 GEF786650 GOB786650 GXX786650 HHT786650 HRP786650 IBL786650 ILH786650 IVD786650 JEZ786650 JOV786650 JYR786650 KIN786650 KSJ786650 LCF786650 LMB786650 LVX786650 MFT786650 MPP786650 MZL786650 NJH786650 NTD786650 OCZ786650 OMV786650 OWR786650 PGN786650 PQJ786650 QAF786650 QKB786650 QTX786650 RDT786650 RNP786650 RXL786650 SHH786650 SRD786650 TAZ786650 TKV786650 TUR786650 UEN786650 UOJ786650 UYF786650 VIB786650 VRX786650 WBT786650 WLP786650 WVL786650 D852186 IZ852186 SV852186 ACR852186 AMN852186 AWJ852186 BGF852186 BQB852186 BZX852186 CJT852186 CTP852186 DDL852186 DNH852186 DXD852186 EGZ852186 EQV852186 FAR852186 FKN852186 FUJ852186 GEF852186 GOB852186 GXX852186 HHT852186 HRP852186 IBL852186 ILH852186 IVD852186 JEZ852186 JOV852186 JYR852186 KIN852186 KSJ852186 LCF852186 LMB852186 LVX852186 MFT852186 MPP852186 MZL852186 NJH852186 NTD852186 OCZ852186 OMV852186 OWR852186 PGN852186 PQJ852186 QAF852186 QKB852186 QTX852186 RDT852186 RNP852186 RXL852186 SHH852186 SRD852186 TAZ852186 TKV852186 TUR852186 UEN852186 UOJ852186 UYF852186 VIB852186 VRX852186 WBT852186 WLP852186 WVL852186 D917722 IZ917722 SV917722 ACR917722 AMN917722 AWJ917722 BGF917722 BQB917722 BZX917722 CJT917722 CTP917722 DDL917722 DNH917722 DXD917722 EGZ917722 EQV917722 FAR917722 FKN917722 FUJ917722 GEF917722 GOB917722 GXX917722 HHT917722 HRP917722 IBL917722 ILH917722 IVD917722 JEZ917722 JOV917722 JYR917722 KIN917722 KSJ917722 LCF917722 LMB917722 LVX917722 MFT917722 MPP917722 MZL917722 NJH917722 NTD917722 OCZ917722 OMV917722 OWR917722 PGN917722 PQJ917722 QAF917722 QKB917722 QTX917722 RDT917722 RNP917722 RXL917722 SHH917722 SRD917722 TAZ917722 TKV917722 TUR917722 UEN917722 UOJ917722 UYF917722 VIB917722 VRX917722 WBT917722 WLP917722 WVL917722 D983258 IZ983258 SV983258 ACR983258 AMN983258 AWJ983258 BGF983258 BQB983258 BZX983258 CJT983258 CTP983258 DDL983258 DNH983258 DXD983258 EGZ983258 EQV983258 FAR983258 FKN983258 FUJ983258 GEF983258 GOB983258 GXX983258 HHT983258 HRP983258 IBL983258 ILH983258 IVD983258 JEZ983258 JOV983258 JYR983258 KIN983258 KSJ983258 LCF983258 LMB983258 LVX983258 MFT983258 MPP983258 MZL983258 NJH983258 NTD983258 OCZ983258 OMV983258 OWR983258 PGN983258 PQJ983258 QAF983258 QKB983258 QTX983258 RDT983258 RNP983258 RXL983258 SHH983258 SRD983258 TAZ983258 TKV983258 TUR983258 UEN983258 UOJ983258 UYF983258 VIB983258 VRX983258 WBT983258" xr:uid="{584DB888-A7AB-4F02-82E6-28350EFCE0AE}">
      <formula1>0</formula1>
    </dataValidation>
    <dataValidation type="whole" imeMode="off" allowBlank="1" showInputMessage="1" showErrorMessage="1" sqref="WVL983254 IZ6:IZ8 SV6:SV8 ACR6:ACR8 AMN6:AMN8 AWJ6:AWJ8 BGF6:BGF8 BQB6:BQB8 BZX6:BZX8 CJT6:CJT8 CTP6:CTP8 DDL6:DDL8 DNH6:DNH8 DXD6:DXD8 EGZ6:EGZ8 EQV6:EQV8 FAR6:FAR8 FKN6:FKN8 FUJ6:FUJ8 GEF6:GEF8 GOB6:GOB8 GXX6:GXX8 HHT6:HHT8 HRP6:HRP8 IBL6:IBL8 ILH6:ILH8 IVD6:IVD8 JEZ6:JEZ8 JOV6:JOV8 JYR6:JYR8 KIN6:KIN8 KSJ6:KSJ8 LCF6:LCF8 LMB6:LMB8 LVX6:LVX8 MFT6:MFT8 MPP6:MPP8 MZL6:MZL8 NJH6:NJH8 NTD6:NTD8 OCZ6:OCZ8 OMV6:OMV8 OWR6:OWR8 PGN6:PGN8 PQJ6:PQJ8 QAF6:QAF8 QKB6:QKB8 QTX6:QTX8 RDT6:RDT8 RNP6:RNP8 RXL6:RXL8 SHH6:SHH8 SRD6:SRD8 TAZ6:TAZ8 TKV6:TKV8 TUR6:TUR8 UEN6:UEN8 UOJ6:UOJ8 UYF6:UYF8 VIB6:VIB8 VRX6:VRX8 WBT6:WBT8 WLP6:WLP8 WVL6:WVL8 D65750 IZ65750 SV65750 ACR65750 AMN65750 AWJ65750 BGF65750 BQB65750 BZX65750 CJT65750 CTP65750 DDL65750 DNH65750 DXD65750 EGZ65750 EQV65750 FAR65750 FKN65750 FUJ65750 GEF65750 GOB65750 GXX65750 HHT65750 HRP65750 IBL65750 ILH65750 IVD65750 JEZ65750 JOV65750 JYR65750 KIN65750 KSJ65750 LCF65750 LMB65750 LVX65750 MFT65750 MPP65750 MZL65750 NJH65750 NTD65750 OCZ65750 OMV65750 OWR65750 PGN65750 PQJ65750 QAF65750 QKB65750 QTX65750 RDT65750 RNP65750 RXL65750 SHH65750 SRD65750 TAZ65750 TKV65750 TUR65750 UEN65750 UOJ65750 UYF65750 VIB65750 VRX65750 WBT65750 WLP65750 WVL65750 D131286 IZ131286 SV131286 ACR131286 AMN131286 AWJ131286 BGF131286 BQB131286 BZX131286 CJT131286 CTP131286 DDL131286 DNH131286 DXD131286 EGZ131286 EQV131286 FAR131286 FKN131286 FUJ131286 GEF131286 GOB131286 GXX131286 HHT131286 HRP131286 IBL131286 ILH131286 IVD131286 JEZ131286 JOV131286 JYR131286 KIN131286 KSJ131286 LCF131286 LMB131286 LVX131286 MFT131286 MPP131286 MZL131286 NJH131286 NTD131286 OCZ131286 OMV131286 OWR131286 PGN131286 PQJ131286 QAF131286 QKB131286 QTX131286 RDT131286 RNP131286 RXL131286 SHH131286 SRD131286 TAZ131286 TKV131286 TUR131286 UEN131286 UOJ131286 UYF131286 VIB131286 VRX131286 WBT131286 WLP131286 WVL131286 D196822 IZ196822 SV196822 ACR196822 AMN196822 AWJ196822 BGF196822 BQB196822 BZX196822 CJT196822 CTP196822 DDL196822 DNH196822 DXD196822 EGZ196822 EQV196822 FAR196822 FKN196822 FUJ196822 GEF196822 GOB196822 GXX196822 HHT196822 HRP196822 IBL196822 ILH196822 IVD196822 JEZ196822 JOV196822 JYR196822 KIN196822 KSJ196822 LCF196822 LMB196822 LVX196822 MFT196822 MPP196822 MZL196822 NJH196822 NTD196822 OCZ196822 OMV196822 OWR196822 PGN196822 PQJ196822 QAF196822 QKB196822 QTX196822 RDT196822 RNP196822 RXL196822 SHH196822 SRD196822 TAZ196822 TKV196822 TUR196822 UEN196822 UOJ196822 UYF196822 VIB196822 VRX196822 WBT196822 WLP196822 WVL196822 D262358 IZ262358 SV262358 ACR262358 AMN262358 AWJ262358 BGF262358 BQB262358 BZX262358 CJT262358 CTP262358 DDL262358 DNH262358 DXD262358 EGZ262358 EQV262358 FAR262358 FKN262358 FUJ262358 GEF262358 GOB262358 GXX262358 HHT262358 HRP262358 IBL262358 ILH262358 IVD262358 JEZ262358 JOV262358 JYR262358 KIN262358 KSJ262358 LCF262358 LMB262358 LVX262358 MFT262358 MPP262358 MZL262358 NJH262358 NTD262358 OCZ262358 OMV262358 OWR262358 PGN262358 PQJ262358 QAF262358 QKB262358 QTX262358 RDT262358 RNP262358 RXL262358 SHH262358 SRD262358 TAZ262358 TKV262358 TUR262358 UEN262358 UOJ262358 UYF262358 VIB262358 VRX262358 WBT262358 WLP262358 WVL262358 D327894 IZ327894 SV327894 ACR327894 AMN327894 AWJ327894 BGF327894 BQB327894 BZX327894 CJT327894 CTP327894 DDL327894 DNH327894 DXD327894 EGZ327894 EQV327894 FAR327894 FKN327894 FUJ327894 GEF327894 GOB327894 GXX327894 HHT327894 HRP327894 IBL327894 ILH327894 IVD327894 JEZ327894 JOV327894 JYR327894 KIN327894 KSJ327894 LCF327894 LMB327894 LVX327894 MFT327894 MPP327894 MZL327894 NJH327894 NTD327894 OCZ327894 OMV327894 OWR327894 PGN327894 PQJ327894 QAF327894 QKB327894 QTX327894 RDT327894 RNP327894 RXL327894 SHH327894 SRD327894 TAZ327894 TKV327894 TUR327894 UEN327894 UOJ327894 UYF327894 VIB327894 VRX327894 WBT327894 WLP327894 WVL327894 D393430 IZ393430 SV393430 ACR393430 AMN393430 AWJ393430 BGF393430 BQB393430 BZX393430 CJT393430 CTP393430 DDL393430 DNH393430 DXD393430 EGZ393430 EQV393430 FAR393430 FKN393430 FUJ393430 GEF393430 GOB393430 GXX393430 HHT393430 HRP393430 IBL393430 ILH393430 IVD393430 JEZ393430 JOV393430 JYR393430 KIN393430 KSJ393430 LCF393430 LMB393430 LVX393430 MFT393430 MPP393430 MZL393430 NJH393430 NTD393430 OCZ393430 OMV393430 OWR393430 PGN393430 PQJ393430 QAF393430 QKB393430 QTX393430 RDT393430 RNP393430 RXL393430 SHH393430 SRD393430 TAZ393430 TKV393430 TUR393430 UEN393430 UOJ393430 UYF393430 VIB393430 VRX393430 WBT393430 WLP393430 WVL393430 D458966 IZ458966 SV458966 ACR458966 AMN458966 AWJ458966 BGF458966 BQB458966 BZX458966 CJT458966 CTP458966 DDL458966 DNH458966 DXD458966 EGZ458966 EQV458966 FAR458966 FKN458966 FUJ458966 GEF458966 GOB458966 GXX458966 HHT458966 HRP458966 IBL458966 ILH458966 IVD458966 JEZ458966 JOV458966 JYR458966 KIN458966 KSJ458966 LCF458966 LMB458966 LVX458966 MFT458966 MPP458966 MZL458966 NJH458966 NTD458966 OCZ458966 OMV458966 OWR458966 PGN458966 PQJ458966 QAF458966 QKB458966 QTX458966 RDT458966 RNP458966 RXL458966 SHH458966 SRD458966 TAZ458966 TKV458966 TUR458966 UEN458966 UOJ458966 UYF458966 VIB458966 VRX458966 WBT458966 WLP458966 WVL458966 D524502 IZ524502 SV524502 ACR524502 AMN524502 AWJ524502 BGF524502 BQB524502 BZX524502 CJT524502 CTP524502 DDL524502 DNH524502 DXD524502 EGZ524502 EQV524502 FAR524502 FKN524502 FUJ524502 GEF524502 GOB524502 GXX524502 HHT524502 HRP524502 IBL524502 ILH524502 IVD524502 JEZ524502 JOV524502 JYR524502 KIN524502 KSJ524502 LCF524502 LMB524502 LVX524502 MFT524502 MPP524502 MZL524502 NJH524502 NTD524502 OCZ524502 OMV524502 OWR524502 PGN524502 PQJ524502 QAF524502 QKB524502 QTX524502 RDT524502 RNP524502 RXL524502 SHH524502 SRD524502 TAZ524502 TKV524502 TUR524502 UEN524502 UOJ524502 UYF524502 VIB524502 VRX524502 WBT524502 WLP524502 WVL524502 D590038 IZ590038 SV590038 ACR590038 AMN590038 AWJ590038 BGF590038 BQB590038 BZX590038 CJT590038 CTP590038 DDL590038 DNH590038 DXD590038 EGZ590038 EQV590038 FAR590038 FKN590038 FUJ590038 GEF590038 GOB590038 GXX590038 HHT590038 HRP590038 IBL590038 ILH590038 IVD590038 JEZ590038 JOV590038 JYR590038 KIN590038 KSJ590038 LCF590038 LMB590038 LVX590038 MFT590038 MPP590038 MZL590038 NJH590038 NTD590038 OCZ590038 OMV590038 OWR590038 PGN590038 PQJ590038 QAF590038 QKB590038 QTX590038 RDT590038 RNP590038 RXL590038 SHH590038 SRD590038 TAZ590038 TKV590038 TUR590038 UEN590038 UOJ590038 UYF590038 VIB590038 VRX590038 WBT590038 WLP590038 WVL590038 D655574 IZ655574 SV655574 ACR655574 AMN655574 AWJ655574 BGF655574 BQB655574 BZX655574 CJT655574 CTP655574 DDL655574 DNH655574 DXD655574 EGZ655574 EQV655574 FAR655574 FKN655574 FUJ655574 GEF655574 GOB655574 GXX655574 HHT655574 HRP655574 IBL655574 ILH655574 IVD655574 JEZ655574 JOV655574 JYR655574 KIN655574 KSJ655574 LCF655574 LMB655574 LVX655574 MFT655574 MPP655574 MZL655574 NJH655574 NTD655574 OCZ655574 OMV655574 OWR655574 PGN655574 PQJ655574 QAF655574 QKB655574 QTX655574 RDT655574 RNP655574 RXL655574 SHH655574 SRD655574 TAZ655574 TKV655574 TUR655574 UEN655574 UOJ655574 UYF655574 VIB655574 VRX655574 WBT655574 WLP655574 WVL655574 D721110 IZ721110 SV721110 ACR721110 AMN721110 AWJ721110 BGF721110 BQB721110 BZX721110 CJT721110 CTP721110 DDL721110 DNH721110 DXD721110 EGZ721110 EQV721110 FAR721110 FKN721110 FUJ721110 GEF721110 GOB721110 GXX721110 HHT721110 HRP721110 IBL721110 ILH721110 IVD721110 JEZ721110 JOV721110 JYR721110 KIN721110 KSJ721110 LCF721110 LMB721110 LVX721110 MFT721110 MPP721110 MZL721110 NJH721110 NTD721110 OCZ721110 OMV721110 OWR721110 PGN721110 PQJ721110 QAF721110 QKB721110 QTX721110 RDT721110 RNP721110 RXL721110 SHH721110 SRD721110 TAZ721110 TKV721110 TUR721110 UEN721110 UOJ721110 UYF721110 VIB721110 VRX721110 WBT721110 WLP721110 WVL721110 D786646 IZ786646 SV786646 ACR786646 AMN786646 AWJ786646 BGF786646 BQB786646 BZX786646 CJT786646 CTP786646 DDL786646 DNH786646 DXD786646 EGZ786646 EQV786646 FAR786646 FKN786646 FUJ786646 GEF786646 GOB786646 GXX786646 HHT786646 HRP786646 IBL786646 ILH786646 IVD786646 JEZ786646 JOV786646 JYR786646 KIN786646 KSJ786646 LCF786646 LMB786646 LVX786646 MFT786646 MPP786646 MZL786646 NJH786646 NTD786646 OCZ786646 OMV786646 OWR786646 PGN786646 PQJ786646 QAF786646 QKB786646 QTX786646 RDT786646 RNP786646 RXL786646 SHH786646 SRD786646 TAZ786646 TKV786646 TUR786646 UEN786646 UOJ786646 UYF786646 VIB786646 VRX786646 WBT786646 WLP786646 WVL786646 D852182 IZ852182 SV852182 ACR852182 AMN852182 AWJ852182 BGF852182 BQB852182 BZX852182 CJT852182 CTP852182 DDL852182 DNH852182 DXD852182 EGZ852182 EQV852182 FAR852182 FKN852182 FUJ852182 GEF852182 GOB852182 GXX852182 HHT852182 HRP852182 IBL852182 ILH852182 IVD852182 JEZ852182 JOV852182 JYR852182 KIN852182 KSJ852182 LCF852182 LMB852182 LVX852182 MFT852182 MPP852182 MZL852182 NJH852182 NTD852182 OCZ852182 OMV852182 OWR852182 PGN852182 PQJ852182 QAF852182 QKB852182 QTX852182 RDT852182 RNP852182 RXL852182 SHH852182 SRD852182 TAZ852182 TKV852182 TUR852182 UEN852182 UOJ852182 UYF852182 VIB852182 VRX852182 WBT852182 WLP852182 WVL852182 D917718 IZ917718 SV917718 ACR917718 AMN917718 AWJ917718 BGF917718 BQB917718 BZX917718 CJT917718 CTP917718 DDL917718 DNH917718 DXD917718 EGZ917718 EQV917718 FAR917718 FKN917718 FUJ917718 GEF917718 GOB917718 GXX917718 HHT917718 HRP917718 IBL917718 ILH917718 IVD917718 JEZ917718 JOV917718 JYR917718 KIN917718 KSJ917718 LCF917718 LMB917718 LVX917718 MFT917718 MPP917718 MZL917718 NJH917718 NTD917718 OCZ917718 OMV917718 OWR917718 PGN917718 PQJ917718 QAF917718 QKB917718 QTX917718 RDT917718 RNP917718 RXL917718 SHH917718 SRD917718 TAZ917718 TKV917718 TUR917718 UEN917718 UOJ917718 UYF917718 VIB917718 VRX917718 WBT917718 WLP917718 WVL917718 D983254 IZ983254 SV983254 ACR983254 AMN983254 AWJ983254 BGF983254 BQB983254 BZX983254 CJT983254 CTP983254 DDL983254 DNH983254 DXD983254 EGZ983254 EQV983254 FAR983254 FKN983254 FUJ983254 GEF983254 GOB983254 GXX983254 HHT983254 HRP983254 IBL983254 ILH983254 IVD983254 JEZ983254 JOV983254 JYR983254 KIN983254 KSJ983254 LCF983254 LMB983254 LVX983254 MFT983254 MPP983254 MZL983254 NJH983254 NTD983254 OCZ983254 OMV983254 OWR983254 PGN983254 PQJ983254 QAF983254 QKB983254 QTX983254 RDT983254 RNP983254 RXL983254 SHH983254 SRD983254 TAZ983254 TKV983254 TUR983254 UEN983254 UOJ983254 UYF983254 VIB983254 VRX983254 WBT983254 WLP983254" xr:uid="{193BFDBD-ABC1-49A6-AE42-37BC9342672F}">
      <formula1>1111111</formula1>
      <formula2>9999999</formula2>
    </dataValidation>
    <dataValidation type="date" imeMode="off" operator="greaterThan" allowBlank="1" showInputMessage="1" showErrorMessage="1" sqref="WVN983258:WVP983258 JH3:JI3 TD3:TE3 ACZ3:ADA3 AMV3:AMW3 AWR3:AWS3 BGN3:BGO3 BQJ3:BQK3 CAF3:CAG3 CKB3:CKC3 CTX3:CTY3 DDT3:DDU3 DNP3:DNQ3 DXL3:DXM3 EHH3:EHI3 ERD3:ERE3 FAZ3:FBA3 FKV3:FKW3 FUR3:FUS3 GEN3:GEO3 GOJ3:GOK3 GYF3:GYG3 HIB3:HIC3 HRX3:HRY3 IBT3:IBU3 ILP3:ILQ3 IVL3:IVM3 JFH3:JFI3 JPD3:JPE3 JYZ3:JZA3 KIV3:KIW3 KSR3:KSS3 LCN3:LCO3 LMJ3:LMK3 LWF3:LWG3 MGB3:MGC3 MPX3:MPY3 MZT3:MZU3 NJP3:NJQ3 NTL3:NTM3 ODH3:ODI3 OND3:ONE3 OWZ3:OXA3 PGV3:PGW3 PQR3:PQS3 QAN3:QAO3 QKJ3:QKK3 QUF3:QUG3 REB3:REC3 RNX3:RNY3 RXT3:RXU3 SHP3:SHQ3 SRL3:SRM3 TBH3:TBI3 TLD3:TLE3 TUZ3:TVA3 UEV3:UEW3 UOR3:UOS3 UYN3:UYO3 VIJ3:VIK3 VSF3:VSG3 WCB3:WCC3 WLX3:WLY3 WVT3:WVU3 L65746:M65746 JH65746:JI65746 TD65746:TE65746 ACZ65746:ADA65746 AMV65746:AMW65746 AWR65746:AWS65746 BGN65746:BGO65746 BQJ65746:BQK65746 CAF65746:CAG65746 CKB65746:CKC65746 CTX65746:CTY65746 DDT65746:DDU65746 DNP65746:DNQ65746 DXL65746:DXM65746 EHH65746:EHI65746 ERD65746:ERE65746 FAZ65746:FBA65746 FKV65746:FKW65746 FUR65746:FUS65746 GEN65746:GEO65746 GOJ65746:GOK65746 GYF65746:GYG65746 HIB65746:HIC65746 HRX65746:HRY65746 IBT65746:IBU65746 ILP65746:ILQ65746 IVL65746:IVM65746 JFH65746:JFI65746 JPD65746:JPE65746 JYZ65746:JZA65746 KIV65746:KIW65746 KSR65746:KSS65746 LCN65746:LCO65746 LMJ65746:LMK65746 LWF65746:LWG65746 MGB65746:MGC65746 MPX65746:MPY65746 MZT65746:MZU65746 NJP65746:NJQ65746 NTL65746:NTM65746 ODH65746:ODI65746 OND65746:ONE65746 OWZ65746:OXA65746 PGV65746:PGW65746 PQR65746:PQS65746 QAN65746:QAO65746 QKJ65746:QKK65746 QUF65746:QUG65746 REB65746:REC65746 RNX65746:RNY65746 RXT65746:RXU65746 SHP65746:SHQ65746 SRL65746:SRM65746 TBH65746:TBI65746 TLD65746:TLE65746 TUZ65746:TVA65746 UEV65746:UEW65746 UOR65746:UOS65746 UYN65746:UYO65746 VIJ65746:VIK65746 VSF65746:VSG65746 WCB65746:WCC65746 WLX65746:WLY65746 WVT65746:WVU65746 L131282:M131282 JH131282:JI131282 TD131282:TE131282 ACZ131282:ADA131282 AMV131282:AMW131282 AWR131282:AWS131282 BGN131282:BGO131282 BQJ131282:BQK131282 CAF131282:CAG131282 CKB131282:CKC131282 CTX131282:CTY131282 DDT131282:DDU131282 DNP131282:DNQ131282 DXL131282:DXM131282 EHH131282:EHI131282 ERD131282:ERE131282 FAZ131282:FBA131282 FKV131282:FKW131282 FUR131282:FUS131282 GEN131282:GEO131282 GOJ131282:GOK131282 GYF131282:GYG131282 HIB131282:HIC131282 HRX131282:HRY131282 IBT131282:IBU131282 ILP131282:ILQ131282 IVL131282:IVM131282 JFH131282:JFI131282 JPD131282:JPE131282 JYZ131282:JZA131282 KIV131282:KIW131282 KSR131282:KSS131282 LCN131282:LCO131282 LMJ131282:LMK131282 LWF131282:LWG131282 MGB131282:MGC131282 MPX131282:MPY131282 MZT131282:MZU131282 NJP131282:NJQ131282 NTL131282:NTM131282 ODH131282:ODI131282 OND131282:ONE131282 OWZ131282:OXA131282 PGV131282:PGW131282 PQR131282:PQS131282 QAN131282:QAO131282 QKJ131282:QKK131282 QUF131282:QUG131282 REB131282:REC131282 RNX131282:RNY131282 RXT131282:RXU131282 SHP131282:SHQ131282 SRL131282:SRM131282 TBH131282:TBI131282 TLD131282:TLE131282 TUZ131282:TVA131282 UEV131282:UEW131282 UOR131282:UOS131282 UYN131282:UYO131282 VIJ131282:VIK131282 VSF131282:VSG131282 WCB131282:WCC131282 WLX131282:WLY131282 WVT131282:WVU131282 L196818:M196818 JH196818:JI196818 TD196818:TE196818 ACZ196818:ADA196818 AMV196818:AMW196818 AWR196818:AWS196818 BGN196818:BGO196818 BQJ196818:BQK196818 CAF196818:CAG196818 CKB196818:CKC196818 CTX196818:CTY196818 DDT196818:DDU196818 DNP196818:DNQ196818 DXL196818:DXM196818 EHH196818:EHI196818 ERD196818:ERE196818 FAZ196818:FBA196818 FKV196818:FKW196818 FUR196818:FUS196818 GEN196818:GEO196818 GOJ196818:GOK196818 GYF196818:GYG196818 HIB196818:HIC196818 HRX196818:HRY196818 IBT196818:IBU196818 ILP196818:ILQ196818 IVL196818:IVM196818 JFH196818:JFI196818 JPD196818:JPE196818 JYZ196818:JZA196818 KIV196818:KIW196818 KSR196818:KSS196818 LCN196818:LCO196818 LMJ196818:LMK196818 LWF196818:LWG196818 MGB196818:MGC196818 MPX196818:MPY196818 MZT196818:MZU196818 NJP196818:NJQ196818 NTL196818:NTM196818 ODH196818:ODI196818 OND196818:ONE196818 OWZ196818:OXA196818 PGV196818:PGW196818 PQR196818:PQS196818 QAN196818:QAO196818 QKJ196818:QKK196818 QUF196818:QUG196818 REB196818:REC196818 RNX196818:RNY196818 RXT196818:RXU196818 SHP196818:SHQ196818 SRL196818:SRM196818 TBH196818:TBI196818 TLD196818:TLE196818 TUZ196818:TVA196818 UEV196818:UEW196818 UOR196818:UOS196818 UYN196818:UYO196818 VIJ196818:VIK196818 VSF196818:VSG196818 WCB196818:WCC196818 WLX196818:WLY196818 WVT196818:WVU196818 L262354:M262354 JH262354:JI262354 TD262354:TE262354 ACZ262354:ADA262354 AMV262354:AMW262354 AWR262354:AWS262354 BGN262354:BGO262354 BQJ262354:BQK262354 CAF262354:CAG262354 CKB262354:CKC262354 CTX262354:CTY262354 DDT262354:DDU262354 DNP262354:DNQ262354 DXL262354:DXM262354 EHH262354:EHI262354 ERD262354:ERE262354 FAZ262354:FBA262354 FKV262354:FKW262354 FUR262354:FUS262354 GEN262354:GEO262354 GOJ262354:GOK262354 GYF262354:GYG262354 HIB262354:HIC262354 HRX262354:HRY262354 IBT262354:IBU262354 ILP262354:ILQ262354 IVL262354:IVM262354 JFH262354:JFI262354 JPD262354:JPE262354 JYZ262354:JZA262354 KIV262354:KIW262354 KSR262354:KSS262354 LCN262354:LCO262354 LMJ262354:LMK262354 LWF262354:LWG262354 MGB262354:MGC262354 MPX262354:MPY262354 MZT262354:MZU262354 NJP262354:NJQ262354 NTL262354:NTM262354 ODH262354:ODI262354 OND262354:ONE262354 OWZ262354:OXA262354 PGV262354:PGW262354 PQR262354:PQS262354 QAN262354:QAO262354 QKJ262354:QKK262354 QUF262354:QUG262354 REB262354:REC262354 RNX262354:RNY262354 RXT262354:RXU262354 SHP262354:SHQ262354 SRL262354:SRM262354 TBH262354:TBI262354 TLD262354:TLE262354 TUZ262354:TVA262354 UEV262354:UEW262354 UOR262354:UOS262354 UYN262354:UYO262354 VIJ262354:VIK262354 VSF262354:VSG262354 WCB262354:WCC262354 WLX262354:WLY262354 WVT262354:WVU262354 L327890:M327890 JH327890:JI327890 TD327890:TE327890 ACZ327890:ADA327890 AMV327890:AMW327890 AWR327890:AWS327890 BGN327890:BGO327890 BQJ327890:BQK327890 CAF327890:CAG327890 CKB327890:CKC327890 CTX327890:CTY327890 DDT327890:DDU327890 DNP327890:DNQ327890 DXL327890:DXM327890 EHH327890:EHI327890 ERD327890:ERE327890 FAZ327890:FBA327890 FKV327890:FKW327890 FUR327890:FUS327890 GEN327890:GEO327890 GOJ327890:GOK327890 GYF327890:GYG327890 HIB327890:HIC327890 HRX327890:HRY327890 IBT327890:IBU327890 ILP327890:ILQ327890 IVL327890:IVM327890 JFH327890:JFI327890 JPD327890:JPE327890 JYZ327890:JZA327890 KIV327890:KIW327890 KSR327890:KSS327890 LCN327890:LCO327890 LMJ327890:LMK327890 LWF327890:LWG327890 MGB327890:MGC327890 MPX327890:MPY327890 MZT327890:MZU327890 NJP327890:NJQ327890 NTL327890:NTM327890 ODH327890:ODI327890 OND327890:ONE327890 OWZ327890:OXA327890 PGV327890:PGW327890 PQR327890:PQS327890 QAN327890:QAO327890 QKJ327890:QKK327890 QUF327890:QUG327890 REB327890:REC327890 RNX327890:RNY327890 RXT327890:RXU327890 SHP327890:SHQ327890 SRL327890:SRM327890 TBH327890:TBI327890 TLD327890:TLE327890 TUZ327890:TVA327890 UEV327890:UEW327890 UOR327890:UOS327890 UYN327890:UYO327890 VIJ327890:VIK327890 VSF327890:VSG327890 WCB327890:WCC327890 WLX327890:WLY327890 WVT327890:WVU327890 L393426:M393426 JH393426:JI393426 TD393426:TE393426 ACZ393426:ADA393426 AMV393426:AMW393426 AWR393426:AWS393426 BGN393426:BGO393426 BQJ393426:BQK393426 CAF393426:CAG393426 CKB393426:CKC393426 CTX393426:CTY393426 DDT393426:DDU393426 DNP393426:DNQ393426 DXL393426:DXM393426 EHH393426:EHI393426 ERD393426:ERE393426 FAZ393426:FBA393426 FKV393426:FKW393426 FUR393426:FUS393426 GEN393426:GEO393426 GOJ393426:GOK393426 GYF393426:GYG393426 HIB393426:HIC393426 HRX393426:HRY393426 IBT393426:IBU393426 ILP393426:ILQ393426 IVL393426:IVM393426 JFH393426:JFI393426 JPD393426:JPE393426 JYZ393426:JZA393426 KIV393426:KIW393426 KSR393426:KSS393426 LCN393426:LCO393426 LMJ393426:LMK393426 LWF393426:LWG393426 MGB393426:MGC393426 MPX393426:MPY393426 MZT393426:MZU393426 NJP393426:NJQ393426 NTL393426:NTM393426 ODH393426:ODI393426 OND393426:ONE393426 OWZ393426:OXA393426 PGV393426:PGW393426 PQR393426:PQS393426 QAN393426:QAO393426 QKJ393426:QKK393426 QUF393426:QUG393426 REB393426:REC393426 RNX393426:RNY393426 RXT393426:RXU393426 SHP393426:SHQ393426 SRL393426:SRM393426 TBH393426:TBI393426 TLD393426:TLE393426 TUZ393426:TVA393426 UEV393426:UEW393426 UOR393426:UOS393426 UYN393426:UYO393426 VIJ393426:VIK393426 VSF393426:VSG393426 WCB393426:WCC393426 WLX393426:WLY393426 WVT393426:WVU393426 L458962:M458962 JH458962:JI458962 TD458962:TE458962 ACZ458962:ADA458962 AMV458962:AMW458962 AWR458962:AWS458962 BGN458962:BGO458962 BQJ458962:BQK458962 CAF458962:CAG458962 CKB458962:CKC458962 CTX458962:CTY458962 DDT458962:DDU458962 DNP458962:DNQ458962 DXL458962:DXM458962 EHH458962:EHI458962 ERD458962:ERE458962 FAZ458962:FBA458962 FKV458962:FKW458962 FUR458962:FUS458962 GEN458962:GEO458962 GOJ458962:GOK458962 GYF458962:GYG458962 HIB458962:HIC458962 HRX458962:HRY458962 IBT458962:IBU458962 ILP458962:ILQ458962 IVL458962:IVM458962 JFH458962:JFI458962 JPD458962:JPE458962 JYZ458962:JZA458962 KIV458962:KIW458962 KSR458962:KSS458962 LCN458962:LCO458962 LMJ458962:LMK458962 LWF458962:LWG458962 MGB458962:MGC458962 MPX458962:MPY458962 MZT458962:MZU458962 NJP458962:NJQ458962 NTL458962:NTM458962 ODH458962:ODI458962 OND458962:ONE458962 OWZ458962:OXA458962 PGV458962:PGW458962 PQR458962:PQS458962 QAN458962:QAO458962 QKJ458962:QKK458962 QUF458962:QUG458962 REB458962:REC458962 RNX458962:RNY458962 RXT458962:RXU458962 SHP458962:SHQ458962 SRL458962:SRM458962 TBH458962:TBI458962 TLD458962:TLE458962 TUZ458962:TVA458962 UEV458962:UEW458962 UOR458962:UOS458962 UYN458962:UYO458962 VIJ458962:VIK458962 VSF458962:VSG458962 WCB458962:WCC458962 WLX458962:WLY458962 WVT458962:WVU458962 L524498:M524498 JH524498:JI524498 TD524498:TE524498 ACZ524498:ADA524498 AMV524498:AMW524498 AWR524498:AWS524498 BGN524498:BGO524498 BQJ524498:BQK524498 CAF524498:CAG524498 CKB524498:CKC524498 CTX524498:CTY524498 DDT524498:DDU524498 DNP524498:DNQ524498 DXL524498:DXM524498 EHH524498:EHI524498 ERD524498:ERE524498 FAZ524498:FBA524498 FKV524498:FKW524498 FUR524498:FUS524498 GEN524498:GEO524498 GOJ524498:GOK524498 GYF524498:GYG524498 HIB524498:HIC524498 HRX524498:HRY524498 IBT524498:IBU524498 ILP524498:ILQ524498 IVL524498:IVM524498 JFH524498:JFI524498 JPD524498:JPE524498 JYZ524498:JZA524498 KIV524498:KIW524498 KSR524498:KSS524498 LCN524498:LCO524498 LMJ524498:LMK524498 LWF524498:LWG524498 MGB524498:MGC524498 MPX524498:MPY524498 MZT524498:MZU524498 NJP524498:NJQ524498 NTL524498:NTM524498 ODH524498:ODI524498 OND524498:ONE524498 OWZ524498:OXA524498 PGV524498:PGW524498 PQR524498:PQS524498 QAN524498:QAO524498 QKJ524498:QKK524498 QUF524498:QUG524498 REB524498:REC524498 RNX524498:RNY524498 RXT524498:RXU524498 SHP524498:SHQ524498 SRL524498:SRM524498 TBH524498:TBI524498 TLD524498:TLE524498 TUZ524498:TVA524498 UEV524498:UEW524498 UOR524498:UOS524498 UYN524498:UYO524498 VIJ524498:VIK524498 VSF524498:VSG524498 WCB524498:WCC524498 WLX524498:WLY524498 WVT524498:WVU524498 L590034:M590034 JH590034:JI590034 TD590034:TE590034 ACZ590034:ADA590034 AMV590034:AMW590034 AWR590034:AWS590034 BGN590034:BGO590034 BQJ590034:BQK590034 CAF590034:CAG590034 CKB590034:CKC590034 CTX590034:CTY590034 DDT590034:DDU590034 DNP590034:DNQ590034 DXL590034:DXM590034 EHH590034:EHI590034 ERD590034:ERE590034 FAZ590034:FBA590034 FKV590034:FKW590034 FUR590034:FUS590034 GEN590034:GEO590034 GOJ590034:GOK590034 GYF590034:GYG590034 HIB590034:HIC590034 HRX590034:HRY590034 IBT590034:IBU590034 ILP590034:ILQ590034 IVL590034:IVM590034 JFH590034:JFI590034 JPD590034:JPE590034 JYZ590034:JZA590034 KIV590034:KIW590034 KSR590034:KSS590034 LCN590034:LCO590034 LMJ590034:LMK590034 LWF590034:LWG590034 MGB590034:MGC590034 MPX590034:MPY590034 MZT590034:MZU590034 NJP590034:NJQ590034 NTL590034:NTM590034 ODH590034:ODI590034 OND590034:ONE590034 OWZ590034:OXA590034 PGV590034:PGW590034 PQR590034:PQS590034 QAN590034:QAO590034 QKJ590034:QKK590034 QUF590034:QUG590034 REB590034:REC590034 RNX590034:RNY590034 RXT590034:RXU590034 SHP590034:SHQ590034 SRL590034:SRM590034 TBH590034:TBI590034 TLD590034:TLE590034 TUZ590034:TVA590034 UEV590034:UEW590034 UOR590034:UOS590034 UYN590034:UYO590034 VIJ590034:VIK590034 VSF590034:VSG590034 WCB590034:WCC590034 WLX590034:WLY590034 WVT590034:WVU590034 L655570:M655570 JH655570:JI655570 TD655570:TE655570 ACZ655570:ADA655570 AMV655570:AMW655570 AWR655570:AWS655570 BGN655570:BGO655570 BQJ655570:BQK655570 CAF655570:CAG655570 CKB655570:CKC655570 CTX655570:CTY655570 DDT655570:DDU655570 DNP655570:DNQ655570 DXL655570:DXM655570 EHH655570:EHI655570 ERD655570:ERE655570 FAZ655570:FBA655570 FKV655570:FKW655570 FUR655570:FUS655570 GEN655570:GEO655570 GOJ655570:GOK655570 GYF655570:GYG655570 HIB655570:HIC655570 HRX655570:HRY655570 IBT655570:IBU655570 ILP655570:ILQ655570 IVL655570:IVM655570 JFH655570:JFI655570 JPD655570:JPE655570 JYZ655570:JZA655570 KIV655570:KIW655570 KSR655570:KSS655570 LCN655570:LCO655570 LMJ655570:LMK655570 LWF655570:LWG655570 MGB655570:MGC655570 MPX655570:MPY655570 MZT655570:MZU655570 NJP655570:NJQ655570 NTL655570:NTM655570 ODH655570:ODI655570 OND655570:ONE655570 OWZ655570:OXA655570 PGV655570:PGW655570 PQR655570:PQS655570 QAN655570:QAO655570 QKJ655570:QKK655570 QUF655570:QUG655570 REB655570:REC655570 RNX655570:RNY655570 RXT655570:RXU655570 SHP655570:SHQ655570 SRL655570:SRM655570 TBH655570:TBI655570 TLD655570:TLE655570 TUZ655570:TVA655570 UEV655570:UEW655570 UOR655570:UOS655570 UYN655570:UYO655570 VIJ655570:VIK655570 VSF655570:VSG655570 WCB655570:WCC655570 WLX655570:WLY655570 WVT655570:WVU655570 L721106:M721106 JH721106:JI721106 TD721106:TE721106 ACZ721106:ADA721106 AMV721106:AMW721106 AWR721106:AWS721106 BGN721106:BGO721106 BQJ721106:BQK721106 CAF721106:CAG721106 CKB721106:CKC721106 CTX721106:CTY721106 DDT721106:DDU721106 DNP721106:DNQ721106 DXL721106:DXM721106 EHH721106:EHI721106 ERD721106:ERE721106 FAZ721106:FBA721106 FKV721106:FKW721106 FUR721106:FUS721106 GEN721106:GEO721106 GOJ721106:GOK721106 GYF721106:GYG721106 HIB721106:HIC721106 HRX721106:HRY721106 IBT721106:IBU721106 ILP721106:ILQ721106 IVL721106:IVM721106 JFH721106:JFI721106 JPD721106:JPE721106 JYZ721106:JZA721106 KIV721106:KIW721106 KSR721106:KSS721106 LCN721106:LCO721106 LMJ721106:LMK721106 LWF721106:LWG721106 MGB721106:MGC721106 MPX721106:MPY721106 MZT721106:MZU721106 NJP721106:NJQ721106 NTL721106:NTM721106 ODH721106:ODI721106 OND721106:ONE721106 OWZ721106:OXA721106 PGV721106:PGW721106 PQR721106:PQS721106 QAN721106:QAO721106 QKJ721106:QKK721106 QUF721106:QUG721106 REB721106:REC721106 RNX721106:RNY721106 RXT721106:RXU721106 SHP721106:SHQ721106 SRL721106:SRM721106 TBH721106:TBI721106 TLD721106:TLE721106 TUZ721106:TVA721106 UEV721106:UEW721106 UOR721106:UOS721106 UYN721106:UYO721106 VIJ721106:VIK721106 VSF721106:VSG721106 WCB721106:WCC721106 WLX721106:WLY721106 WVT721106:WVU721106 L786642:M786642 JH786642:JI786642 TD786642:TE786642 ACZ786642:ADA786642 AMV786642:AMW786642 AWR786642:AWS786642 BGN786642:BGO786642 BQJ786642:BQK786642 CAF786642:CAG786642 CKB786642:CKC786642 CTX786642:CTY786642 DDT786642:DDU786642 DNP786642:DNQ786642 DXL786642:DXM786642 EHH786642:EHI786642 ERD786642:ERE786642 FAZ786642:FBA786642 FKV786642:FKW786642 FUR786642:FUS786642 GEN786642:GEO786642 GOJ786642:GOK786642 GYF786642:GYG786642 HIB786642:HIC786642 HRX786642:HRY786642 IBT786642:IBU786642 ILP786642:ILQ786642 IVL786642:IVM786642 JFH786642:JFI786642 JPD786642:JPE786642 JYZ786642:JZA786642 KIV786642:KIW786642 KSR786642:KSS786642 LCN786642:LCO786642 LMJ786642:LMK786642 LWF786642:LWG786642 MGB786642:MGC786642 MPX786642:MPY786642 MZT786642:MZU786642 NJP786642:NJQ786642 NTL786642:NTM786642 ODH786642:ODI786642 OND786642:ONE786642 OWZ786642:OXA786642 PGV786642:PGW786642 PQR786642:PQS786642 QAN786642:QAO786642 QKJ786642:QKK786642 QUF786642:QUG786642 REB786642:REC786642 RNX786642:RNY786642 RXT786642:RXU786642 SHP786642:SHQ786642 SRL786642:SRM786642 TBH786642:TBI786642 TLD786642:TLE786642 TUZ786642:TVA786642 UEV786642:UEW786642 UOR786642:UOS786642 UYN786642:UYO786642 VIJ786642:VIK786642 VSF786642:VSG786642 WCB786642:WCC786642 WLX786642:WLY786642 WVT786642:WVU786642 L852178:M852178 JH852178:JI852178 TD852178:TE852178 ACZ852178:ADA852178 AMV852178:AMW852178 AWR852178:AWS852178 BGN852178:BGO852178 BQJ852178:BQK852178 CAF852178:CAG852178 CKB852178:CKC852178 CTX852178:CTY852178 DDT852178:DDU852178 DNP852178:DNQ852178 DXL852178:DXM852178 EHH852178:EHI852178 ERD852178:ERE852178 FAZ852178:FBA852178 FKV852178:FKW852178 FUR852178:FUS852178 GEN852178:GEO852178 GOJ852178:GOK852178 GYF852178:GYG852178 HIB852178:HIC852178 HRX852178:HRY852178 IBT852178:IBU852178 ILP852178:ILQ852178 IVL852178:IVM852178 JFH852178:JFI852178 JPD852178:JPE852178 JYZ852178:JZA852178 KIV852178:KIW852178 KSR852178:KSS852178 LCN852178:LCO852178 LMJ852178:LMK852178 LWF852178:LWG852178 MGB852178:MGC852178 MPX852178:MPY852178 MZT852178:MZU852178 NJP852178:NJQ852178 NTL852178:NTM852178 ODH852178:ODI852178 OND852178:ONE852178 OWZ852178:OXA852178 PGV852178:PGW852178 PQR852178:PQS852178 QAN852178:QAO852178 QKJ852178:QKK852178 QUF852178:QUG852178 REB852178:REC852178 RNX852178:RNY852178 RXT852178:RXU852178 SHP852178:SHQ852178 SRL852178:SRM852178 TBH852178:TBI852178 TLD852178:TLE852178 TUZ852178:TVA852178 UEV852178:UEW852178 UOR852178:UOS852178 UYN852178:UYO852178 VIJ852178:VIK852178 VSF852178:VSG852178 WCB852178:WCC852178 WLX852178:WLY852178 WVT852178:WVU852178 L917714:M917714 JH917714:JI917714 TD917714:TE917714 ACZ917714:ADA917714 AMV917714:AMW917714 AWR917714:AWS917714 BGN917714:BGO917714 BQJ917714:BQK917714 CAF917714:CAG917714 CKB917714:CKC917714 CTX917714:CTY917714 DDT917714:DDU917714 DNP917714:DNQ917714 DXL917714:DXM917714 EHH917714:EHI917714 ERD917714:ERE917714 FAZ917714:FBA917714 FKV917714:FKW917714 FUR917714:FUS917714 GEN917714:GEO917714 GOJ917714:GOK917714 GYF917714:GYG917714 HIB917714:HIC917714 HRX917714:HRY917714 IBT917714:IBU917714 ILP917714:ILQ917714 IVL917714:IVM917714 JFH917714:JFI917714 JPD917714:JPE917714 JYZ917714:JZA917714 KIV917714:KIW917714 KSR917714:KSS917714 LCN917714:LCO917714 LMJ917714:LMK917714 LWF917714:LWG917714 MGB917714:MGC917714 MPX917714:MPY917714 MZT917714:MZU917714 NJP917714:NJQ917714 NTL917714:NTM917714 ODH917714:ODI917714 OND917714:ONE917714 OWZ917714:OXA917714 PGV917714:PGW917714 PQR917714:PQS917714 QAN917714:QAO917714 QKJ917714:QKK917714 QUF917714:QUG917714 REB917714:REC917714 RNX917714:RNY917714 RXT917714:RXU917714 SHP917714:SHQ917714 SRL917714:SRM917714 TBH917714:TBI917714 TLD917714:TLE917714 TUZ917714:TVA917714 UEV917714:UEW917714 UOR917714:UOS917714 UYN917714:UYO917714 VIJ917714:VIK917714 VSF917714:VSG917714 WCB917714:WCC917714 WLX917714:WLY917714 WVT917714:WVU917714 L983250:M983250 JH983250:JI983250 TD983250:TE983250 ACZ983250:ADA983250 AMV983250:AMW983250 AWR983250:AWS983250 BGN983250:BGO983250 BQJ983250:BQK983250 CAF983250:CAG983250 CKB983250:CKC983250 CTX983250:CTY983250 DDT983250:DDU983250 DNP983250:DNQ983250 DXL983250:DXM983250 EHH983250:EHI983250 ERD983250:ERE983250 FAZ983250:FBA983250 FKV983250:FKW983250 FUR983250:FUS983250 GEN983250:GEO983250 GOJ983250:GOK983250 GYF983250:GYG983250 HIB983250:HIC983250 HRX983250:HRY983250 IBT983250:IBU983250 ILP983250:ILQ983250 IVL983250:IVM983250 JFH983250:JFI983250 JPD983250:JPE983250 JYZ983250:JZA983250 KIV983250:KIW983250 KSR983250:KSS983250 LCN983250:LCO983250 LMJ983250:LMK983250 LWF983250:LWG983250 MGB983250:MGC983250 MPX983250:MPY983250 MZT983250:MZU983250 NJP983250:NJQ983250 NTL983250:NTM983250 ODH983250:ODI983250 OND983250:ONE983250 OWZ983250:OXA983250 PGV983250:PGW983250 PQR983250:PQS983250 QAN983250:QAO983250 QKJ983250:QKK983250 QUF983250:QUG983250 REB983250:REC983250 RNX983250:RNY983250 RXT983250:RXU983250 SHP983250:SHQ983250 SRL983250:SRM983250 TBH983250:TBI983250 TLD983250:TLE983250 TUZ983250:TVA983250 UEV983250:UEW983250 UOR983250:UOS983250 UYN983250:UYO983250 VIJ983250:VIK983250 VSF983250:VSG983250 WCB983250:WCC983250 WLX983250:WLY983250 WVT983250:WVU983250 WLR983258:WLT983258 F65754:H65754 JB65754:JD65754 SX65754:SZ65754 ACT65754:ACV65754 AMP65754:AMR65754 AWL65754:AWN65754 BGH65754:BGJ65754 BQD65754:BQF65754 BZZ65754:CAB65754 CJV65754:CJX65754 CTR65754:CTT65754 DDN65754:DDP65754 DNJ65754:DNL65754 DXF65754:DXH65754 EHB65754:EHD65754 EQX65754:EQZ65754 FAT65754:FAV65754 FKP65754:FKR65754 FUL65754:FUN65754 GEH65754:GEJ65754 GOD65754:GOF65754 GXZ65754:GYB65754 HHV65754:HHX65754 HRR65754:HRT65754 IBN65754:IBP65754 ILJ65754:ILL65754 IVF65754:IVH65754 JFB65754:JFD65754 JOX65754:JOZ65754 JYT65754:JYV65754 KIP65754:KIR65754 KSL65754:KSN65754 LCH65754:LCJ65754 LMD65754:LMF65754 LVZ65754:LWB65754 MFV65754:MFX65754 MPR65754:MPT65754 MZN65754:MZP65754 NJJ65754:NJL65754 NTF65754:NTH65754 ODB65754:ODD65754 OMX65754:OMZ65754 OWT65754:OWV65754 PGP65754:PGR65754 PQL65754:PQN65754 QAH65754:QAJ65754 QKD65754:QKF65754 QTZ65754:QUB65754 RDV65754:RDX65754 RNR65754:RNT65754 RXN65754:RXP65754 SHJ65754:SHL65754 SRF65754:SRH65754 TBB65754:TBD65754 TKX65754:TKZ65754 TUT65754:TUV65754 UEP65754:UER65754 UOL65754:UON65754 UYH65754:UYJ65754 VID65754:VIF65754 VRZ65754:VSB65754 WBV65754:WBX65754 WLR65754:WLT65754 WVN65754:WVP65754 F131290:H131290 JB131290:JD131290 SX131290:SZ131290 ACT131290:ACV131290 AMP131290:AMR131290 AWL131290:AWN131290 BGH131290:BGJ131290 BQD131290:BQF131290 BZZ131290:CAB131290 CJV131290:CJX131290 CTR131290:CTT131290 DDN131290:DDP131290 DNJ131290:DNL131290 DXF131290:DXH131290 EHB131290:EHD131290 EQX131290:EQZ131290 FAT131290:FAV131290 FKP131290:FKR131290 FUL131290:FUN131290 GEH131290:GEJ131290 GOD131290:GOF131290 GXZ131290:GYB131290 HHV131290:HHX131290 HRR131290:HRT131290 IBN131290:IBP131290 ILJ131290:ILL131290 IVF131290:IVH131290 JFB131290:JFD131290 JOX131290:JOZ131290 JYT131290:JYV131290 KIP131290:KIR131290 KSL131290:KSN131290 LCH131290:LCJ131290 LMD131290:LMF131290 LVZ131290:LWB131290 MFV131290:MFX131290 MPR131290:MPT131290 MZN131290:MZP131290 NJJ131290:NJL131290 NTF131290:NTH131290 ODB131290:ODD131290 OMX131290:OMZ131290 OWT131290:OWV131290 PGP131290:PGR131290 PQL131290:PQN131290 QAH131290:QAJ131290 QKD131290:QKF131290 QTZ131290:QUB131290 RDV131290:RDX131290 RNR131290:RNT131290 RXN131290:RXP131290 SHJ131290:SHL131290 SRF131290:SRH131290 TBB131290:TBD131290 TKX131290:TKZ131290 TUT131290:TUV131290 UEP131290:UER131290 UOL131290:UON131290 UYH131290:UYJ131290 VID131290:VIF131290 VRZ131290:VSB131290 WBV131290:WBX131290 WLR131290:WLT131290 WVN131290:WVP131290 F196826:H196826 JB196826:JD196826 SX196826:SZ196826 ACT196826:ACV196826 AMP196826:AMR196826 AWL196826:AWN196826 BGH196826:BGJ196826 BQD196826:BQF196826 BZZ196826:CAB196826 CJV196826:CJX196826 CTR196826:CTT196826 DDN196826:DDP196826 DNJ196826:DNL196826 DXF196826:DXH196826 EHB196826:EHD196826 EQX196826:EQZ196826 FAT196826:FAV196826 FKP196826:FKR196826 FUL196826:FUN196826 GEH196826:GEJ196826 GOD196826:GOF196826 GXZ196826:GYB196826 HHV196826:HHX196826 HRR196826:HRT196826 IBN196826:IBP196826 ILJ196826:ILL196826 IVF196826:IVH196826 JFB196826:JFD196826 JOX196826:JOZ196826 JYT196826:JYV196826 KIP196826:KIR196826 KSL196826:KSN196826 LCH196826:LCJ196826 LMD196826:LMF196826 LVZ196826:LWB196826 MFV196826:MFX196826 MPR196826:MPT196826 MZN196826:MZP196826 NJJ196826:NJL196826 NTF196826:NTH196826 ODB196826:ODD196826 OMX196826:OMZ196826 OWT196826:OWV196826 PGP196826:PGR196826 PQL196826:PQN196826 QAH196826:QAJ196826 QKD196826:QKF196826 QTZ196826:QUB196826 RDV196826:RDX196826 RNR196826:RNT196826 RXN196826:RXP196826 SHJ196826:SHL196826 SRF196826:SRH196826 TBB196826:TBD196826 TKX196826:TKZ196826 TUT196826:TUV196826 UEP196826:UER196826 UOL196826:UON196826 UYH196826:UYJ196826 VID196826:VIF196826 VRZ196826:VSB196826 WBV196826:WBX196826 WLR196826:WLT196826 WVN196826:WVP196826 F262362:H262362 JB262362:JD262362 SX262362:SZ262362 ACT262362:ACV262362 AMP262362:AMR262362 AWL262362:AWN262362 BGH262362:BGJ262362 BQD262362:BQF262362 BZZ262362:CAB262362 CJV262362:CJX262362 CTR262362:CTT262362 DDN262362:DDP262362 DNJ262362:DNL262362 DXF262362:DXH262362 EHB262362:EHD262362 EQX262362:EQZ262362 FAT262362:FAV262362 FKP262362:FKR262362 FUL262362:FUN262362 GEH262362:GEJ262362 GOD262362:GOF262362 GXZ262362:GYB262362 HHV262362:HHX262362 HRR262362:HRT262362 IBN262362:IBP262362 ILJ262362:ILL262362 IVF262362:IVH262362 JFB262362:JFD262362 JOX262362:JOZ262362 JYT262362:JYV262362 KIP262362:KIR262362 KSL262362:KSN262362 LCH262362:LCJ262362 LMD262362:LMF262362 LVZ262362:LWB262362 MFV262362:MFX262362 MPR262362:MPT262362 MZN262362:MZP262362 NJJ262362:NJL262362 NTF262362:NTH262362 ODB262362:ODD262362 OMX262362:OMZ262362 OWT262362:OWV262362 PGP262362:PGR262362 PQL262362:PQN262362 QAH262362:QAJ262362 QKD262362:QKF262362 QTZ262362:QUB262362 RDV262362:RDX262362 RNR262362:RNT262362 RXN262362:RXP262362 SHJ262362:SHL262362 SRF262362:SRH262362 TBB262362:TBD262362 TKX262362:TKZ262362 TUT262362:TUV262362 UEP262362:UER262362 UOL262362:UON262362 UYH262362:UYJ262362 VID262362:VIF262362 VRZ262362:VSB262362 WBV262362:WBX262362 WLR262362:WLT262362 WVN262362:WVP262362 F327898:H327898 JB327898:JD327898 SX327898:SZ327898 ACT327898:ACV327898 AMP327898:AMR327898 AWL327898:AWN327898 BGH327898:BGJ327898 BQD327898:BQF327898 BZZ327898:CAB327898 CJV327898:CJX327898 CTR327898:CTT327898 DDN327898:DDP327898 DNJ327898:DNL327898 DXF327898:DXH327898 EHB327898:EHD327898 EQX327898:EQZ327898 FAT327898:FAV327898 FKP327898:FKR327898 FUL327898:FUN327898 GEH327898:GEJ327898 GOD327898:GOF327898 GXZ327898:GYB327898 HHV327898:HHX327898 HRR327898:HRT327898 IBN327898:IBP327898 ILJ327898:ILL327898 IVF327898:IVH327898 JFB327898:JFD327898 JOX327898:JOZ327898 JYT327898:JYV327898 KIP327898:KIR327898 KSL327898:KSN327898 LCH327898:LCJ327898 LMD327898:LMF327898 LVZ327898:LWB327898 MFV327898:MFX327898 MPR327898:MPT327898 MZN327898:MZP327898 NJJ327898:NJL327898 NTF327898:NTH327898 ODB327898:ODD327898 OMX327898:OMZ327898 OWT327898:OWV327898 PGP327898:PGR327898 PQL327898:PQN327898 QAH327898:QAJ327898 QKD327898:QKF327898 QTZ327898:QUB327898 RDV327898:RDX327898 RNR327898:RNT327898 RXN327898:RXP327898 SHJ327898:SHL327898 SRF327898:SRH327898 TBB327898:TBD327898 TKX327898:TKZ327898 TUT327898:TUV327898 UEP327898:UER327898 UOL327898:UON327898 UYH327898:UYJ327898 VID327898:VIF327898 VRZ327898:VSB327898 WBV327898:WBX327898 WLR327898:WLT327898 WVN327898:WVP327898 F393434:H393434 JB393434:JD393434 SX393434:SZ393434 ACT393434:ACV393434 AMP393434:AMR393434 AWL393434:AWN393434 BGH393434:BGJ393434 BQD393434:BQF393434 BZZ393434:CAB393434 CJV393434:CJX393434 CTR393434:CTT393434 DDN393434:DDP393434 DNJ393434:DNL393434 DXF393434:DXH393434 EHB393434:EHD393434 EQX393434:EQZ393434 FAT393434:FAV393434 FKP393434:FKR393434 FUL393434:FUN393434 GEH393434:GEJ393434 GOD393434:GOF393434 GXZ393434:GYB393434 HHV393434:HHX393434 HRR393434:HRT393434 IBN393434:IBP393434 ILJ393434:ILL393434 IVF393434:IVH393434 JFB393434:JFD393434 JOX393434:JOZ393434 JYT393434:JYV393434 KIP393434:KIR393434 KSL393434:KSN393434 LCH393434:LCJ393434 LMD393434:LMF393434 LVZ393434:LWB393434 MFV393434:MFX393434 MPR393434:MPT393434 MZN393434:MZP393434 NJJ393434:NJL393434 NTF393434:NTH393434 ODB393434:ODD393434 OMX393434:OMZ393434 OWT393434:OWV393434 PGP393434:PGR393434 PQL393434:PQN393434 QAH393434:QAJ393434 QKD393434:QKF393434 QTZ393434:QUB393434 RDV393434:RDX393434 RNR393434:RNT393434 RXN393434:RXP393434 SHJ393434:SHL393434 SRF393434:SRH393434 TBB393434:TBD393434 TKX393434:TKZ393434 TUT393434:TUV393434 UEP393434:UER393434 UOL393434:UON393434 UYH393434:UYJ393434 VID393434:VIF393434 VRZ393434:VSB393434 WBV393434:WBX393434 WLR393434:WLT393434 WVN393434:WVP393434 F458970:H458970 JB458970:JD458970 SX458970:SZ458970 ACT458970:ACV458970 AMP458970:AMR458970 AWL458970:AWN458970 BGH458970:BGJ458970 BQD458970:BQF458970 BZZ458970:CAB458970 CJV458970:CJX458970 CTR458970:CTT458970 DDN458970:DDP458970 DNJ458970:DNL458970 DXF458970:DXH458970 EHB458970:EHD458970 EQX458970:EQZ458970 FAT458970:FAV458970 FKP458970:FKR458970 FUL458970:FUN458970 GEH458970:GEJ458970 GOD458970:GOF458970 GXZ458970:GYB458970 HHV458970:HHX458970 HRR458970:HRT458970 IBN458970:IBP458970 ILJ458970:ILL458970 IVF458970:IVH458970 JFB458970:JFD458970 JOX458970:JOZ458970 JYT458970:JYV458970 KIP458970:KIR458970 KSL458970:KSN458970 LCH458970:LCJ458970 LMD458970:LMF458970 LVZ458970:LWB458970 MFV458970:MFX458970 MPR458970:MPT458970 MZN458970:MZP458970 NJJ458970:NJL458970 NTF458970:NTH458970 ODB458970:ODD458970 OMX458970:OMZ458970 OWT458970:OWV458970 PGP458970:PGR458970 PQL458970:PQN458970 QAH458970:QAJ458970 QKD458970:QKF458970 QTZ458970:QUB458970 RDV458970:RDX458970 RNR458970:RNT458970 RXN458970:RXP458970 SHJ458970:SHL458970 SRF458970:SRH458970 TBB458970:TBD458970 TKX458970:TKZ458970 TUT458970:TUV458970 UEP458970:UER458970 UOL458970:UON458970 UYH458970:UYJ458970 VID458970:VIF458970 VRZ458970:VSB458970 WBV458970:WBX458970 WLR458970:WLT458970 WVN458970:WVP458970 F524506:H524506 JB524506:JD524506 SX524506:SZ524506 ACT524506:ACV524506 AMP524506:AMR524506 AWL524506:AWN524506 BGH524506:BGJ524506 BQD524506:BQF524506 BZZ524506:CAB524506 CJV524506:CJX524506 CTR524506:CTT524506 DDN524506:DDP524506 DNJ524506:DNL524506 DXF524506:DXH524506 EHB524506:EHD524506 EQX524506:EQZ524506 FAT524506:FAV524506 FKP524506:FKR524506 FUL524506:FUN524506 GEH524506:GEJ524506 GOD524506:GOF524506 GXZ524506:GYB524506 HHV524506:HHX524506 HRR524506:HRT524506 IBN524506:IBP524506 ILJ524506:ILL524506 IVF524506:IVH524506 JFB524506:JFD524506 JOX524506:JOZ524506 JYT524506:JYV524506 KIP524506:KIR524506 KSL524506:KSN524506 LCH524506:LCJ524506 LMD524506:LMF524506 LVZ524506:LWB524506 MFV524506:MFX524506 MPR524506:MPT524506 MZN524506:MZP524506 NJJ524506:NJL524506 NTF524506:NTH524506 ODB524506:ODD524506 OMX524506:OMZ524506 OWT524506:OWV524506 PGP524506:PGR524506 PQL524506:PQN524506 QAH524506:QAJ524506 QKD524506:QKF524506 QTZ524506:QUB524506 RDV524506:RDX524506 RNR524506:RNT524506 RXN524506:RXP524506 SHJ524506:SHL524506 SRF524506:SRH524506 TBB524506:TBD524506 TKX524506:TKZ524506 TUT524506:TUV524506 UEP524506:UER524506 UOL524506:UON524506 UYH524506:UYJ524506 VID524506:VIF524506 VRZ524506:VSB524506 WBV524506:WBX524506 WLR524506:WLT524506 WVN524506:WVP524506 F590042:H590042 JB590042:JD590042 SX590042:SZ590042 ACT590042:ACV590042 AMP590042:AMR590042 AWL590042:AWN590042 BGH590042:BGJ590042 BQD590042:BQF590042 BZZ590042:CAB590042 CJV590042:CJX590042 CTR590042:CTT590042 DDN590042:DDP590042 DNJ590042:DNL590042 DXF590042:DXH590042 EHB590042:EHD590042 EQX590042:EQZ590042 FAT590042:FAV590042 FKP590042:FKR590042 FUL590042:FUN590042 GEH590042:GEJ590042 GOD590042:GOF590042 GXZ590042:GYB590042 HHV590042:HHX590042 HRR590042:HRT590042 IBN590042:IBP590042 ILJ590042:ILL590042 IVF590042:IVH590042 JFB590042:JFD590042 JOX590042:JOZ590042 JYT590042:JYV590042 KIP590042:KIR590042 KSL590042:KSN590042 LCH590042:LCJ590042 LMD590042:LMF590042 LVZ590042:LWB590042 MFV590042:MFX590042 MPR590042:MPT590042 MZN590042:MZP590042 NJJ590042:NJL590042 NTF590042:NTH590042 ODB590042:ODD590042 OMX590042:OMZ590042 OWT590042:OWV590042 PGP590042:PGR590042 PQL590042:PQN590042 QAH590042:QAJ590042 QKD590042:QKF590042 QTZ590042:QUB590042 RDV590042:RDX590042 RNR590042:RNT590042 RXN590042:RXP590042 SHJ590042:SHL590042 SRF590042:SRH590042 TBB590042:TBD590042 TKX590042:TKZ590042 TUT590042:TUV590042 UEP590042:UER590042 UOL590042:UON590042 UYH590042:UYJ590042 VID590042:VIF590042 VRZ590042:VSB590042 WBV590042:WBX590042 WLR590042:WLT590042 WVN590042:WVP590042 F655578:H655578 JB655578:JD655578 SX655578:SZ655578 ACT655578:ACV655578 AMP655578:AMR655578 AWL655578:AWN655578 BGH655578:BGJ655578 BQD655578:BQF655578 BZZ655578:CAB655578 CJV655578:CJX655578 CTR655578:CTT655578 DDN655578:DDP655578 DNJ655578:DNL655578 DXF655578:DXH655578 EHB655578:EHD655578 EQX655578:EQZ655578 FAT655578:FAV655578 FKP655578:FKR655578 FUL655578:FUN655578 GEH655578:GEJ655578 GOD655578:GOF655578 GXZ655578:GYB655578 HHV655578:HHX655578 HRR655578:HRT655578 IBN655578:IBP655578 ILJ655578:ILL655578 IVF655578:IVH655578 JFB655578:JFD655578 JOX655578:JOZ655578 JYT655578:JYV655578 KIP655578:KIR655578 KSL655578:KSN655578 LCH655578:LCJ655578 LMD655578:LMF655578 LVZ655578:LWB655578 MFV655578:MFX655578 MPR655578:MPT655578 MZN655578:MZP655578 NJJ655578:NJL655578 NTF655578:NTH655578 ODB655578:ODD655578 OMX655578:OMZ655578 OWT655578:OWV655578 PGP655578:PGR655578 PQL655578:PQN655578 QAH655578:QAJ655578 QKD655578:QKF655578 QTZ655578:QUB655578 RDV655578:RDX655578 RNR655578:RNT655578 RXN655578:RXP655578 SHJ655578:SHL655578 SRF655578:SRH655578 TBB655578:TBD655578 TKX655578:TKZ655578 TUT655578:TUV655578 UEP655578:UER655578 UOL655578:UON655578 UYH655578:UYJ655578 VID655578:VIF655578 VRZ655578:VSB655578 WBV655578:WBX655578 WLR655578:WLT655578 WVN655578:WVP655578 F721114:H721114 JB721114:JD721114 SX721114:SZ721114 ACT721114:ACV721114 AMP721114:AMR721114 AWL721114:AWN721114 BGH721114:BGJ721114 BQD721114:BQF721114 BZZ721114:CAB721114 CJV721114:CJX721114 CTR721114:CTT721114 DDN721114:DDP721114 DNJ721114:DNL721114 DXF721114:DXH721114 EHB721114:EHD721114 EQX721114:EQZ721114 FAT721114:FAV721114 FKP721114:FKR721114 FUL721114:FUN721114 GEH721114:GEJ721114 GOD721114:GOF721114 GXZ721114:GYB721114 HHV721114:HHX721114 HRR721114:HRT721114 IBN721114:IBP721114 ILJ721114:ILL721114 IVF721114:IVH721114 JFB721114:JFD721114 JOX721114:JOZ721114 JYT721114:JYV721114 KIP721114:KIR721114 KSL721114:KSN721114 LCH721114:LCJ721114 LMD721114:LMF721114 LVZ721114:LWB721114 MFV721114:MFX721114 MPR721114:MPT721114 MZN721114:MZP721114 NJJ721114:NJL721114 NTF721114:NTH721114 ODB721114:ODD721114 OMX721114:OMZ721114 OWT721114:OWV721114 PGP721114:PGR721114 PQL721114:PQN721114 QAH721114:QAJ721114 QKD721114:QKF721114 QTZ721114:QUB721114 RDV721114:RDX721114 RNR721114:RNT721114 RXN721114:RXP721114 SHJ721114:SHL721114 SRF721114:SRH721114 TBB721114:TBD721114 TKX721114:TKZ721114 TUT721114:TUV721114 UEP721114:UER721114 UOL721114:UON721114 UYH721114:UYJ721114 VID721114:VIF721114 VRZ721114:VSB721114 WBV721114:WBX721114 WLR721114:WLT721114 WVN721114:WVP721114 F786650:H786650 JB786650:JD786650 SX786650:SZ786650 ACT786650:ACV786650 AMP786650:AMR786650 AWL786650:AWN786650 BGH786650:BGJ786650 BQD786650:BQF786650 BZZ786650:CAB786650 CJV786650:CJX786650 CTR786650:CTT786650 DDN786650:DDP786650 DNJ786650:DNL786650 DXF786650:DXH786650 EHB786650:EHD786650 EQX786650:EQZ786650 FAT786650:FAV786650 FKP786650:FKR786650 FUL786650:FUN786650 GEH786650:GEJ786650 GOD786650:GOF786650 GXZ786650:GYB786650 HHV786650:HHX786650 HRR786650:HRT786650 IBN786650:IBP786650 ILJ786650:ILL786650 IVF786650:IVH786650 JFB786650:JFD786650 JOX786650:JOZ786650 JYT786650:JYV786650 KIP786650:KIR786650 KSL786650:KSN786650 LCH786650:LCJ786650 LMD786650:LMF786650 LVZ786650:LWB786650 MFV786650:MFX786650 MPR786650:MPT786650 MZN786650:MZP786650 NJJ786650:NJL786650 NTF786650:NTH786650 ODB786650:ODD786650 OMX786650:OMZ786650 OWT786650:OWV786650 PGP786650:PGR786650 PQL786650:PQN786650 QAH786650:QAJ786650 QKD786650:QKF786650 QTZ786650:QUB786650 RDV786650:RDX786650 RNR786650:RNT786650 RXN786650:RXP786650 SHJ786650:SHL786650 SRF786650:SRH786650 TBB786650:TBD786650 TKX786650:TKZ786650 TUT786650:TUV786650 UEP786650:UER786650 UOL786650:UON786650 UYH786650:UYJ786650 VID786650:VIF786650 VRZ786650:VSB786650 WBV786650:WBX786650 WLR786650:WLT786650 WVN786650:WVP786650 F852186:H852186 JB852186:JD852186 SX852186:SZ852186 ACT852186:ACV852186 AMP852186:AMR852186 AWL852186:AWN852186 BGH852186:BGJ852186 BQD852186:BQF852186 BZZ852186:CAB852186 CJV852186:CJX852186 CTR852186:CTT852186 DDN852186:DDP852186 DNJ852186:DNL852186 DXF852186:DXH852186 EHB852186:EHD852186 EQX852186:EQZ852186 FAT852186:FAV852186 FKP852186:FKR852186 FUL852186:FUN852186 GEH852186:GEJ852186 GOD852186:GOF852186 GXZ852186:GYB852186 HHV852186:HHX852186 HRR852186:HRT852186 IBN852186:IBP852186 ILJ852186:ILL852186 IVF852186:IVH852186 JFB852186:JFD852186 JOX852186:JOZ852186 JYT852186:JYV852186 KIP852186:KIR852186 KSL852186:KSN852186 LCH852186:LCJ852186 LMD852186:LMF852186 LVZ852186:LWB852186 MFV852186:MFX852186 MPR852186:MPT852186 MZN852186:MZP852186 NJJ852186:NJL852186 NTF852186:NTH852186 ODB852186:ODD852186 OMX852186:OMZ852186 OWT852186:OWV852186 PGP852186:PGR852186 PQL852186:PQN852186 QAH852186:QAJ852186 QKD852186:QKF852186 QTZ852186:QUB852186 RDV852186:RDX852186 RNR852186:RNT852186 RXN852186:RXP852186 SHJ852186:SHL852186 SRF852186:SRH852186 TBB852186:TBD852186 TKX852186:TKZ852186 TUT852186:TUV852186 UEP852186:UER852186 UOL852186:UON852186 UYH852186:UYJ852186 VID852186:VIF852186 VRZ852186:VSB852186 WBV852186:WBX852186 WLR852186:WLT852186 WVN852186:WVP852186 F917722:H917722 JB917722:JD917722 SX917722:SZ917722 ACT917722:ACV917722 AMP917722:AMR917722 AWL917722:AWN917722 BGH917722:BGJ917722 BQD917722:BQF917722 BZZ917722:CAB917722 CJV917722:CJX917722 CTR917722:CTT917722 DDN917722:DDP917722 DNJ917722:DNL917722 DXF917722:DXH917722 EHB917722:EHD917722 EQX917722:EQZ917722 FAT917722:FAV917722 FKP917722:FKR917722 FUL917722:FUN917722 GEH917722:GEJ917722 GOD917722:GOF917722 GXZ917722:GYB917722 HHV917722:HHX917722 HRR917722:HRT917722 IBN917722:IBP917722 ILJ917722:ILL917722 IVF917722:IVH917722 JFB917722:JFD917722 JOX917722:JOZ917722 JYT917722:JYV917722 KIP917722:KIR917722 KSL917722:KSN917722 LCH917722:LCJ917722 LMD917722:LMF917722 LVZ917722:LWB917722 MFV917722:MFX917722 MPR917722:MPT917722 MZN917722:MZP917722 NJJ917722:NJL917722 NTF917722:NTH917722 ODB917722:ODD917722 OMX917722:OMZ917722 OWT917722:OWV917722 PGP917722:PGR917722 PQL917722:PQN917722 QAH917722:QAJ917722 QKD917722:QKF917722 QTZ917722:QUB917722 RDV917722:RDX917722 RNR917722:RNT917722 RXN917722:RXP917722 SHJ917722:SHL917722 SRF917722:SRH917722 TBB917722:TBD917722 TKX917722:TKZ917722 TUT917722:TUV917722 UEP917722:UER917722 UOL917722:UON917722 UYH917722:UYJ917722 VID917722:VIF917722 VRZ917722:VSB917722 WBV917722:WBX917722 WLR917722:WLT917722 WVN917722:WVP917722 F983258:H983258 JB983258:JD983258 SX983258:SZ983258 ACT983258:ACV983258 AMP983258:AMR983258 AWL983258:AWN983258 BGH983258:BGJ983258 BQD983258:BQF983258 BZZ983258:CAB983258 CJV983258:CJX983258 CTR983258:CTT983258 DDN983258:DDP983258 DNJ983258:DNL983258 DXF983258:DXH983258 EHB983258:EHD983258 EQX983258:EQZ983258 FAT983258:FAV983258 FKP983258:FKR983258 FUL983258:FUN983258 GEH983258:GEJ983258 GOD983258:GOF983258 GXZ983258:GYB983258 HHV983258:HHX983258 HRR983258:HRT983258 IBN983258:IBP983258 ILJ983258:ILL983258 IVF983258:IVH983258 JFB983258:JFD983258 JOX983258:JOZ983258 JYT983258:JYV983258 KIP983258:KIR983258 KSL983258:KSN983258 LCH983258:LCJ983258 LMD983258:LMF983258 LVZ983258:LWB983258 MFV983258:MFX983258 MPR983258:MPT983258 MZN983258:MZP983258 NJJ983258:NJL983258 NTF983258:NTH983258 ODB983258:ODD983258 OMX983258:OMZ983258 OWT983258:OWV983258 PGP983258:PGR983258 PQL983258:PQN983258 QAH983258:QAJ983258 QKD983258:QKF983258 QTZ983258:QUB983258 RDV983258:RDX983258 RNR983258:RNT983258 RXN983258:RXP983258 SHJ983258:SHL983258 SRF983258:SRH983258 TBB983258:TBD983258 TKX983258:TKZ983258 TUT983258:TUV983258 UEP983258:UER983258 UOL983258:UON983258 UYH983258:UYJ983258 VID983258:VIF983258 VRZ983258:VSB983258 WBV983258:WBX983258" xr:uid="{77F83717-2025-48EA-B90B-923D4AE56065}">
      <formula1>41275</formula1>
    </dataValidation>
    <dataValidation imeMode="on" allowBlank="1" showInputMessage="1" showErrorMessage="1" sqref="WVU983253 A65748:F65748 IX65748:JB65748 ST65748:SX65748 ACP65748:ACT65748 AML65748:AMP65748 AWH65748:AWL65748 BGD65748:BGH65748 BPZ65748:BQD65748 BZV65748:BZZ65748 CJR65748:CJV65748 CTN65748:CTR65748 DDJ65748:DDN65748 DNF65748:DNJ65748 DXB65748:DXF65748 EGX65748:EHB65748 EQT65748:EQX65748 FAP65748:FAT65748 FKL65748:FKP65748 FUH65748:FUL65748 GED65748:GEH65748 GNZ65748:GOD65748 GXV65748:GXZ65748 HHR65748:HHV65748 HRN65748:HRR65748 IBJ65748:IBN65748 ILF65748:ILJ65748 IVB65748:IVF65748 JEX65748:JFB65748 JOT65748:JOX65748 JYP65748:JYT65748 KIL65748:KIP65748 KSH65748:KSL65748 LCD65748:LCH65748 LLZ65748:LMD65748 LVV65748:LVZ65748 MFR65748:MFV65748 MPN65748:MPR65748 MZJ65748:MZN65748 NJF65748:NJJ65748 NTB65748:NTF65748 OCX65748:ODB65748 OMT65748:OMX65748 OWP65748:OWT65748 PGL65748:PGP65748 PQH65748:PQL65748 QAD65748:QAH65748 QJZ65748:QKD65748 QTV65748:QTZ65748 RDR65748:RDV65748 RNN65748:RNR65748 RXJ65748:RXN65748 SHF65748:SHJ65748 SRB65748:SRF65748 TAX65748:TBB65748 TKT65748:TKX65748 TUP65748:TUT65748 UEL65748:UEP65748 UOH65748:UOL65748 UYD65748:UYH65748 VHZ65748:VID65748 VRV65748:VRZ65748 WBR65748:WBV65748 WLN65748:WLR65748 WVJ65748:WVN65748 A131284:F131284 IX131284:JB131284 ST131284:SX131284 ACP131284:ACT131284 AML131284:AMP131284 AWH131284:AWL131284 BGD131284:BGH131284 BPZ131284:BQD131284 BZV131284:BZZ131284 CJR131284:CJV131284 CTN131284:CTR131284 DDJ131284:DDN131284 DNF131284:DNJ131284 DXB131284:DXF131284 EGX131284:EHB131284 EQT131284:EQX131284 FAP131284:FAT131284 FKL131284:FKP131284 FUH131284:FUL131284 GED131284:GEH131284 GNZ131284:GOD131284 GXV131284:GXZ131284 HHR131284:HHV131284 HRN131284:HRR131284 IBJ131284:IBN131284 ILF131284:ILJ131284 IVB131284:IVF131284 JEX131284:JFB131284 JOT131284:JOX131284 JYP131284:JYT131284 KIL131284:KIP131284 KSH131284:KSL131284 LCD131284:LCH131284 LLZ131284:LMD131284 LVV131284:LVZ131284 MFR131284:MFV131284 MPN131284:MPR131284 MZJ131284:MZN131284 NJF131284:NJJ131284 NTB131284:NTF131284 OCX131284:ODB131284 OMT131284:OMX131284 OWP131284:OWT131284 PGL131284:PGP131284 PQH131284:PQL131284 QAD131284:QAH131284 QJZ131284:QKD131284 QTV131284:QTZ131284 RDR131284:RDV131284 RNN131284:RNR131284 RXJ131284:RXN131284 SHF131284:SHJ131284 SRB131284:SRF131284 TAX131284:TBB131284 TKT131284:TKX131284 TUP131284:TUT131284 UEL131284:UEP131284 UOH131284:UOL131284 UYD131284:UYH131284 VHZ131284:VID131284 VRV131284:VRZ131284 WBR131284:WBV131284 WLN131284:WLR131284 WVJ131284:WVN131284 A196820:F196820 IX196820:JB196820 ST196820:SX196820 ACP196820:ACT196820 AML196820:AMP196820 AWH196820:AWL196820 BGD196820:BGH196820 BPZ196820:BQD196820 BZV196820:BZZ196820 CJR196820:CJV196820 CTN196820:CTR196820 DDJ196820:DDN196820 DNF196820:DNJ196820 DXB196820:DXF196820 EGX196820:EHB196820 EQT196820:EQX196820 FAP196820:FAT196820 FKL196820:FKP196820 FUH196820:FUL196820 GED196820:GEH196820 GNZ196820:GOD196820 GXV196820:GXZ196820 HHR196820:HHV196820 HRN196820:HRR196820 IBJ196820:IBN196820 ILF196820:ILJ196820 IVB196820:IVF196820 JEX196820:JFB196820 JOT196820:JOX196820 JYP196820:JYT196820 KIL196820:KIP196820 KSH196820:KSL196820 LCD196820:LCH196820 LLZ196820:LMD196820 LVV196820:LVZ196820 MFR196820:MFV196820 MPN196820:MPR196820 MZJ196820:MZN196820 NJF196820:NJJ196820 NTB196820:NTF196820 OCX196820:ODB196820 OMT196820:OMX196820 OWP196820:OWT196820 PGL196820:PGP196820 PQH196820:PQL196820 QAD196820:QAH196820 QJZ196820:QKD196820 QTV196820:QTZ196820 RDR196820:RDV196820 RNN196820:RNR196820 RXJ196820:RXN196820 SHF196820:SHJ196820 SRB196820:SRF196820 TAX196820:TBB196820 TKT196820:TKX196820 TUP196820:TUT196820 UEL196820:UEP196820 UOH196820:UOL196820 UYD196820:UYH196820 VHZ196820:VID196820 VRV196820:VRZ196820 WBR196820:WBV196820 WLN196820:WLR196820 WVJ196820:WVN196820 A262356:F262356 IX262356:JB262356 ST262356:SX262356 ACP262356:ACT262356 AML262356:AMP262356 AWH262356:AWL262356 BGD262356:BGH262356 BPZ262356:BQD262356 BZV262356:BZZ262356 CJR262356:CJV262356 CTN262356:CTR262356 DDJ262356:DDN262356 DNF262356:DNJ262356 DXB262356:DXF262356 EGX262356:EHB262356 EQT262356:EQX262356 FAP262356:FAT262356 FKL262356:FKP262356 FUH262356:FUL262356 GED262356:GEH262356 GNZ262356:GOD262356 GXV262356:GXZ262356 HHR262356:HHV262356 HRN262356:HRR262356 IBJ262356:IBN262356 ILF262356:ILJ262356 IVB262356:IVF262356 JEX262356:JFB262356 JOT262356:JOX262356 JYP262356:JYT262356 KIL262356:KIP262356 KSH262356:KSL262356 LCD262356:LCH262356 LLZ262356:LMD262356 LVV262356:LVZ262356 MFR262356:MFV262356 MPN262356:MPR262356 MZJ262356:MZN262356 NJF262356:NJJ262356 NTB262356:NTF262356 OCX262356:ODB262356 OMT262356:OMX262356 OWP262356:OWT262356 PGL262356:PGP262356 PQH262356:PQL262356 QAD262356:QAH262356 QJZ262356:QKD262356 QTV262356:QTZ262356 RDR262356:RDV262356 RNN262356:RNR262356 RXJ262356:RXN262356 SHF262356:SHJ262356 SRB262356:SRF262356 TAX262356:TBB262356 TKT262356:TKX262356 TUP262356:TUT262356 UEL262356:UEP262356 UOH262356:UOL262356 UYD262356:UYH262356 VHZ262356:VID262356 VRV262356:VRZ262356 WBR262356:WBV262356 WLN262356:WLR262356 WVJ262356:WVN262356 A327892:F327892 IX327892:JB327892 ST327892:SX327892 ACP327892:ACT327892 AML327892:AMP327892 AWH327892:AWL327892 BGD327892:BGH327892 BPZ327892:BQD327892 BZV327892:BZZ327892 CJR327892:CJV327892 CTN327892:CTR327892 DDJ327892:DDN327892 DNF327892:DNJ327892 DXB327892:DXF327892 EGX327892:EHB327892 EQT327892:EQX327892 FAP327892:FAT327892 FKL327892:FKP327892 FUH327892:FUL327892 GED327892:GEH327892 GNZ327892:GOD327892 GXV327892:GXZ327892 HHR327892:HHV327892 HRN327892:HRR327892 IBJ327892:IBN327892 ILF327892:ILJ327892 IVB327892:IVF327892 JEX327892:JFB327892 JOT327892:JOX327892 JYP327892:JYT327892 KIL327892:KIP327892 KSH327892:KSL327892 LCD327892:LCH327892 LLZ327892:LMD327892 LVV327892:LVZ327892 MFR327892:MFV327892 MPN327892:MPR327892 MZJ327892:MZN327892 NJF327892:NJJ327892 NTB327892:NTF327892 OCX327892:ODB327892 OMT327892:OMX327892 OWP327892:OWT327892 PGL327892:PGP327892 PQH327892:PQL327892 QAD327892:QAH327892 QJZ327892:QKD327892 QTV327892:QTZ327892 RDR327892:RDV327892 RNN327892:RNR327892 RXJ327892:RXN327892 SHF327892:SHJ327892 SRB327892:SRF327892 TAX327892:TBB327892 TKT327892:TKX327892 TUP327892:TUT327892 UEL327892:UEP327892 UOH327892:UOL327892 UYD327892:UYH327892 VHZ327892:VID327892 VRV327892:VRZ327892 WBR327892:WBV327892 WLN327892:WLR327892 WVJ327892:WVN327892 A393428:F393428 IX393428:JB393428 ST393428:SX393428 ACP393428:ACT393428 AML393428:AMP393428 AWH393428:AWL393428 BGD393428:BGH393428 BPZ393428:BQD393428 BZV393428:BZZ393428 CJR393428:CJV393428 CTN393428:CTR393428 DDJ393428:DDN393428 DNF393428:DNJ393428 DXB393428:DXF393428 EGX393428:EHB393428 EQT393428:EQX393428 FAP393428:FAT393428 FKL393428:FKP393428 FUH393428:FUL393428 GED393428:GEH393428 GNZ393428:GOD393428 GXV393428:GXZ393428 HHR393428:HHV393428 HRN393428:HRR393428 IBJ393428:IBN393428 ILF393428:ILJ393428 IVB393428:IVF393428 JEX393428:JFB393428 JOT393428:JOX393428 JYP393428:JYT393428 KIL393428:KIP393428 KSH393428:KSL393428 LCD393428:LCH393428 LLZ393428:LMD393428 LVV393428:LVZ393428 MFR393428:MFV393428 MPN393428:MPR393428 MZJ393428:MZN393428 NJF393428:NJJ393428 NTB393428:NTF393428 OCX393428:ODB393428 OMT393428:OMX393428 OWP393428:OWT393428 PGL393428:PGP393428 PQH393428:PQL393428 QAD393428:QAH393428 QJZ393428:QKD393428 QTV393428:QTZ393428 RDR393428:RDV393428 RNN393428:RNR393428 RXJ393428:RXN393428 SHF393428:SHJ393428 SRB393428:SRF393428 TAX393428:TBB393428 TKT393428:TKX393428 TUP393428:TUT393428 UEL393428:UEP393428 UOH393428:UOL393428 UYD393428:UYH393428 VHZ393428:VID393428 VRV393428:VRZ393428 WBR393428:WBV393428 WLN393428:WLR393428 WVJ393428:WVN393428 A458964:F458964 IX458964:JB458964 ST458964:SX458964 ACP458964:ACT458964 AML458964:AMP458964 AWH458964:AWL458964 BGD458964:BGH458964 BPZ458964:BQD458964 BZV458964:BZZ458964 CJR458964:CJV458964 CTN458964:CTR458964 DDJ458964:DDN458964 DNF458964:DNJ458964 DXB458964:DXF458964 EGX458964:EHB458964 EQT458964:EQX458964 FAP458964:FAT458964 FKL458964:FKP458964 FUH458964:FUL458964 GED458964:GEH458964 GNZ458964:GOD458964 GXV458964:GXZ458964 HHR458964:HHV458964 HRN458964:HRR458964 IBJ458964:IBN458964 ILF458964:ILJ458964 IVB458964:IVF458964 JEX458964:JFB458964 JOT458964:JOX458964 JYP458964:JYT458964 KIL458964:KIP458964 KSH458964:KSL458964 LCD458964:LCH458964 LLZ458964:LMD458964 LVV458964:LVZ458964 MFR458964:MFV458964 MPN458964:MPR458964 MZJ458964:MZN458964 NJF458964:NJJ458964 NTB458964:NTF458964 OCX458964:ODB458964 OMT458964:OMX458964 OWP458964:OWT458964 PGL458964:PGP458964 PQH458964:PQL458964 QAD458964:QAH458964 QJZ458964:QKD458964 QTV458964:QTZ458964 RDR458964:RDV458964 RNN458964:RNR458964 RXJ458964:RXN458964 SHF458964:SHJ458964 SRB458964:SRF458964 TAX458964:TBB458964 TKT458964:TKX458964 TUP458964:TUT458964 UEL458964:UEP458964 UOH458964:UOL458964 UYD458964:UYH458964 VHZ458964:VID458964 VRV458964:VRZ458964 WBR458964:WBV458964 WLN458964:WLR458964 WVJ458964:WVN458964 A524500:F524500 IX524500:JB524500 ST524500:SX524500 ACP524500:ACT524500 AML524500:AMP524500 AWH524500:AWL524500 BGD524500:BGH524500 BPZ524500:BQD524500 BZV524500:BZZ524500 CJR524500:CJV524500 CTN524500:CTR524500 DDJ524500:DDN524500 DNF524500:DNJ524500 DXB524500:DXF524500 EGX524500:EHB524500 EQT524500:EQX524500 FAP524500:FAT524500 FKL524500:FKP524500 FUH524500:FUL524500 GED524500:GEH524500 GNZ524500:GOD524500 GXV524500:GXZ524500 HHR524500:HHV524500 HRN524500:HRR524500 IBJ524500:IBN524500 ILF524500:ILJ524500 IVB524500:IVF524500 JEX524500:JFB524500 JOT524500:JOX524500 JYP524500:JYT524500 KIL524500:KIP524500 KSH524500:KSL524500 LCD524500:LCH524500 LLZ524500:LMD524500 LVV524500:LVZ524500 MFR524500:MFV524500 MPN524500:MPR524500 MZJ524500:MZN524500 NJF524500:NJJ524500 NTB524500:NTF524500 OCX524500:ODB524500 OMT524500:OMX524500 OWP524500:OWT524500 PGL524500:PGP524500 PQH524500:PQL524500 QAD524500:QAH524500 QJZ524500:QKD524500 QTV524500:QTZ524500 RDR524500:RDV524500 RNN524500:RNR524500 RXJ524500:RXN524500 SHF524500:SHJ524500 SRB524500:SRF524500 TAX524500:TBB524500 TKT524500:TKX524500 TUP524500:TUT524500 UEL524500:UEP524500 UOH524500:UOL524500 UYD524500:UYH524500 VHZ524500:VID524500 VRV524500:VRZ524500 WBR524500:WBV524500 WLN524500:WLR524500 WVJ524500:WVN524500 A590036:F590036 IX590036:JB590036 ST590036:SX590036 ACP590036:ACT590036 AML590036:AMP590036 AWH590036:AWL590036 BGD590036:BGH590036 BPZ590036:BQD590036 BZV590036:BZZ590036 CJR590036:CJV590036 CTN590036:CTR590036 DDJ590036:DDN590036 DNF590036:DNJ590036 DXB590036:DXF590036 EGX590036:EHB590036 EQT590036:EQX590036 FAP590036:FAT590036 FKL590036:FKP590036 FUH590036:FUL590036 GED590036:GEH590036 GNZ590036:GOD590036 GXV590036:GXZ590036 HHR590036:HHV590036 HRN590036:HRR590036 IBJ590036:IBN590036 ILF590036:ILJ590036 IVB590036:IVF590036 JEX590036:JFB590036 JOT590036:JOX590036 JYP590036:JYT590036 KIL590036:KIP590036 KSH590036:KSL590036 LCD590036:LCH590036 LLZ590036:LMD590036 LVV590036:LVZ590036 MFR590036:MFV590036 MPN590036:MPR590036 MZJ590036:MZN590036 NJF590036:NJJ590036 NTB590036:NTF590036 OCX590036:ODB590036 OMT590036:OMX590036 OWP590036:OWT590036 PGL590036:PGP590036 PQH590036:PQL590036 QAD590036:QAH590036 QJZ590036:QKD590036 QTV590036:QTZ590036 RDR590036:RDV590036 RNN590036:RNR590036 RXJ590036:RXN590036 SHF590036:SHJ590036 SRB590036:SRF590036 TAX590036:TBB590036 TKT590036:TKX590036 TUP590036:TUT590036 UEL590036:UEP590036 UOH590036:UOL590036 UYD590036:UYH590036 VHZ590036:VID590036 VRV590036:VRZ590036 WBR590036:WBV590036 WLN590036:WLR590036 WVJ590036:WVN590036 A655572:F655572 IX655572:JB655572 ST655572:SX655572 ACP655572:ACT655572 AML655572:AMP655572 AWH655572:AWL655572 BGD655572:BGH655572 BPZ655572:BQD655572 BZV655572:BZZ655572 CJR655572:CJV655572 CTN655572:CTR655572 DDJ655572:DDN655572 DNF655572:DNJ655572 DXB655572:DXF655572 EGX655572:EHB655572 EQT655572:EQX655572 FAP655572:FAT655572 FKL655572:FKP655572 FUH655572:FUL655572 GED655572:GEH655572 GNZ655572:GOD655572 GXV655572:GXZ655572 HHR655572:HHV655572 HRN655572:HRR655572 IBJ655572:IBN655572 ILF655572:ILJ655572 IVB655572:IVF655572 JEX655572:JFB655572 JOT655572:JOX655572 JYP655572:JYT655572 KIL655572:KIP655572 KSH655572:KSL655572 LCD655572:LCH655572 LLZ655572:LMD655572 LVV655572:LVZ655572 MFR655572:MFV655572 MPN655572:MPR655572 MZJ655572:MZN655572 NJF655572:NJJ655572 NTB655572:NTF655572 OCX655572:ODB655572 OMT655572:OMX655572 OWP655572:OWT655572 PGL655572:PGP655572 PQH655572:PQL655572 QAD655572:QAH655572 QJZ655572:QKD655572 QTV655572:QTZ655572 RDR655572:RDV655572 RNN655572:RNR655572 RXJ655572:RXN655572 SHF655572:SHJ655572 SRB655572:SRF655572 TAX655572:TBB655572 TKT655572:TKX655572 TUP655572:TUT655572 UEL655572:UEP655572 UOH655572:UOL655572 UYD655572:UYH655572 VHZ655572:VID655572 VRV655572:VRZ655572 WBR655572:WBV655572 WLN655572:WLR655572 WVJ655572:WVN655572 A721108:F721108 IX721108:JB721108 ST721108:SX721108 ACP721108:ACT721108 AML721108:AMP721108 AWH721108:AWL721108 BGD721108:BGH721108 BPZ721108:BQD721108 BZV721108:BZZ721108 CJR721108:CJV721108 CTN721108:CTR721108 DDJ721108:DDN721108 DNF721108:DNJ721108 DXB721108:DXF721108 EGX721108:EHB721108 EQT721108:EQX721108 FAP721108:FAT721108 FKL721108:FKP721108 FUH721108:FUL721108 GED721108:GEH721108 GNZ721108:GOD721108 GXV721108:GXZ721108 HHR721108:HHV721108 HRN721108:HRR721108 IBJ721108:IBN721108 ILF721108:ILJ721108 IVB721108:IVF721108 JEX721108:JFB721108 JOT721108:JOX721108 JYP721108:JYT721108 KIL721108:KIP721108 KSH721108:KSL721108 LCD721108:LCH721108 LLZ721108:LMD721108 LVV721108:LVZ721108 MFR721108:MFV721108 MPN721108:MPR721108 MZJ721108:MZN721108 NJF721108:NJJ721108 NTB721108:NTF721108 OCX721108:ODB721108 OMT721108:OMX721108 OWP721108:OWT721108 PGL721108:PGP721108 PQH721108:PQL721108 QAD721108:QAH721108 QJZ721108:QKD721108 QTV721108:QTZ721108 RDR721108:RDV721108 RNN721108:RNR721108 RXJ721108:RXN721108 SHF721108:SHJ721108 SRB721108:SRF721108 TAX721108:TBB721108 TKT721108:TKX721108 TUP721108:TUT721108 UEL721108:UEP721108 UOH721108:UOL721108 UYD721108:UYH721108 VHZ721108:VID721108 VRV721108:VRZ721108 WBR721108:WBV721108 WLN721108:WLR721108 WVJ721108:WVN721108 A786644:F786644 IX786644:JB786644 ST786644:SX786644 ACP786644:ACT786644 AML786644:AMP786644 AWH786644:AWL786644 BGD786644:BGH786644 BPZ786644:BQD786644 BZV786644:BZZ786644 CJR786644:CJV786644 CTN786644:CTR786644 DDJ786644:DDN786644 DNF786644:DNJ786644 DXB786644:DXF786644 EGX786644:EHB786644 EQT786644:EQX786644 FAP786644:FAT786644 FKL786644:FKP786644 FUH786644:FUL786644 GED786644:GEH786644 GNZ786644:GOD786644 GXV786644:GXZ786644 HHR786644:HHV786644 HRN786644:HRR786644 IBJ786644:IBN786644 ILF786644:ILJ786644 IVB786644:IVF786644 JEX786644:JFB786644 JOT786644:JOX786644 JYP786644:JYT786644 KIL786644:KIP786644 KSH786644:KSL786644 LCD786644:LCH786644 LLZ786644:LMD786644 LVV786644:LVZ786644 MFR786644:MFV786644 MPN786644:MPR786644 MZJ786644:MZN786644 NJF786644:NJJ786644 NTB786644:NTF786644 OCX786644:ODB786644 OMT786644:OMX786644 OWP786644:OWT786644 PGL786644:PGP786644 PQH786644:PQL786644 QAD786644:QAH786644 QJZ786644:QKD786644 QTV786644:QTZ786644 RDR786644:RDV786644 RNN786644:RNR786644 RXJ786644:RXN786644 SHF786644:SHJ786644 SRB786644:SRF786644 TAX786644:TBB786644 TKT786644:TKX786644 TUP786644:TUT786644 UEL786644:UEP786644 UOH786644:UOL786644 UYD786644:UYH786644 VHZ786644:VID786644 VRV786644:VRZ786644 WBR786644:WBV786644 WLN786644:WLR786644 WVJ786644:WVN786644 A852180:F852180 IX852180:JB852180 ST852180:SX852180 ACP852180:ACT852180 AML852180:AMP852180 AWH852180:AWL852180 BGD852180:BGH852180 BPZ852180:BQD852180 BZV852180:BZZ852180 CJR852180:CJV852180 CTN852180:CTR852180 DDJ852180:DDN852180 DNF852180:DNJ852180 DXB852180:DXF852180 EGX852180:EHB852180 EQT852180:EQX852180 FAP852180:FAT852180 FKL852180:FKP852180 FUH852180:FUL852180 GED852180:GEH852180 GNZ852180:GOD852180 GXV852180:GXZ852180 HHR852180:HHV852180 HRN852180:HRR852180 IBJ852180:IBN852180 ILF852180:ILJ852180 IVB852180:IVF852180 JEX852180:JFB852180 JOT852180:JOX852180 JYP852180:JYT852180 KIL852180:KIP852180 KSH852180:KSL852180 LCD852180:LCH852180 LLZ852180:LMD852180 LVV852180:LVZ852180 MFR852180:MFV852180 MPN852180:MPR852180 MZJ852180:MZN852180 NJF852180:NJJ852180 NTB852180:NTF852180 OCX852180:ODB852180 OMT852180:OMX852180 OWP852180:OWT852180 PGL852180:PGP852180 PQH852180:PQL852180 QAD852180:QAH852180 QJZ852180:QKD852180 QTV852180:QTZ852180 RDR852180:RDV852180 RNN852180:RNR852180 RXJ852180:RXN852180 SHF852180:SHJ852180 SRB852180:SRF852180 TAX852180:TBB852180 TKT852180:TKX852180 TUP852180:TUT852180 UEL852180:UEP852180 UOH852180:UOL852180 UYD852180:UYH852180 VHZ852180:VID852180 VRV852180:VRZ852180 WBR852180:WBV852180 WLN852180:WLR852180 WVJ852180:WVN852180 A917716:F917716 IX917716:JB917716 ST917716:SX917716 ACP917716:ACT917716 AML917716:AMP917716 AWH917716:AWL917716 BGD917716:BGH917716 BPZ917716:BQD917716 BZV917716:BZZ917716 CJR917716:CJV917716 CTN917716:CTR917716 DDJ917716:DDN917716 DNF917716:DNJ917716 DXB917716:DXF917716 EGX917716:EHB917716 EQT917716:EQX917716 FAP917716:FAT917716 FKL917716:FKP917716 FUH917716:FUL917716 GED917716:GEH917716 GNZ917716:GOD917716 GXV917716:GXZ917716 HHR917716:HHV917716 HRN917716:HRR917716 IBJ917716:IBN917716 ILF917716:ILJ917716 IVB917716:IVF917716 JEX917716:JFB917716 JOT917716:JOX917716 JYP917716:JYT917716 KIL917716:KIP917716 KSH917716:KSL917716 LCD917716:LCH917716 LLZ917716:LMD917716 LVV917716:LVZ917716 MFR917716:MFV917716 MPN917716:MPR917716 MZJ917716:MZN917716 NJF917716:NJJ917716 NTB917716:NTF917716 OCX917716:ODB917716 OMT917716:OMX917716 OWP917716:OWT917716 PGL917716:PGP917716 PQH917716:PQL917716 QAD917716:QAH917716 QJZ917716:QKD917716 QTV917716:QTZ917716 RDR917716:RDV917716 RNN917716:RNR917716 RXJ917716:RXN917716 SHF917716:SHJ917716 SRB917716:SRF917716 TAX917716:TBB917716 TKT917716:TKX917716 TUP917716:TUT917716 UEL917716:UEP917716 UOH917716:UOL917716 UYD917716:UYH917716 VHZ917716:VID917716 VRV917716:VRZ917716 WBR917716:WBV917716 WLN917716:WLR917716 WVJ917716:WVN917716 A983252:F983252 IX983252:JB983252 ST983252:SX983252 ACP983252:ACT983252 AML983252:AMP983252 AWH983252:AWL983252 BGD983252:BGH983252 BPZ983252:BQD983252 BZV983252:BZZ983252 CJR983252:CJV983252 CTN983252:CTR983252 DDJ983252:DDN983252 DNF983252:DNJ983252 DXB983252:DXF983252 EGX983252:EHB983252 EQT983252:EQX983252 FAP983252:FAT983252 FKL983252:FKP983252 FUH983252:FUL983252 GED983252:GEH983252 GNZ983252:GOD983252 GXV983252:GXZ983252 HHR983252:HHV983252 HRN983252:HRR983252 IBJ983252:IBN983252 ILF983252:ILJ983252 IVB983252:IVF983252 JEX983252:JFB983252 JOT983252:JOX983252 JYP983252:JYT983252 KIL983252:KIP983252 KSH983252:KSL983252 LCD983252:LCH983252 LLZ983252:LMD983252 LVV983252:LVZ983252 MFR983252:MFV983252 MPN983252:MPR983252 MZJ983252:MZN983252 NJF983252:NJJ983252 NTB983252:NTF983252 OCX983252:ODB983252 OMT983252:OMX983252 OWP983252:OWT983252 PGL983252:PGP983252 PQH983252:PQL983252 QAD983252:QAH983252 QJZ983252:QKD983252 QTV983252:QTZ983252 RDR983252:RDV983252 RNN983252:RNR983252 RXJ983252:RXN983252 SHF983252:SHJ983252 SRB983252:SRF983252 TAX983252:TBB983252 TKT983252:TKX983252 TUP983252:TUT983252 UEL983252:UEP983252 UOH983252:UOL983252 UYD983252:UYH983252 VHZ983252:VID983252 VRV983252:VRZ983252 WBR983252:WBV983252 WLN983252:WLR983252 WVJ983252:WVN983252 D65751:J65751 IZ65751:JF65751 SV65751:TB65751 ACR65751:ACX65751 AMN65751:AMT65751 AWJ65751:AWP65751 BGF65751:BGL65751 BQB65751:BQH65751 BZX65751:CAD65751 CJT65751:CJZ65751 CTP65751:CTV65751 DDL65751:DDR65751 DNH65751:DNN65751 DXD65751:DXJ65751 EGZ65751:EHF65751 EQV65751:ERB65751 FAR65751:FAX65751 FKN65751:FKT65751 FUJ65751:FUP65751 GEF65751:GEL65751 GOB65751:GOH65751 GXX65751:GYD65751 HHT65751:HHZ65751 HRP65751:HRV65751 IBL65751:IBR65751 ILH65751:ILN65751 IVD65751:IVJ65751 JEZ65751:JFF65751 JOV65751:JPB65751 JYR65751:JYX65751 KIN65751:KIT65751 KSJ65751:KSP65751 LCF65751:LCL65751 LMB65751:LMH65751 LVX65751:LWD65751 MFT65751:MFZ65751 MPP65751:MPV65751 MZL65751:MZR65751 NJH65751:NJN65751 NTD65751:NTJ65751 OCZ65751:ODF65751 OMV65751:ONB65751 OWR65751:OWX65751 PGN65751:PGT65751 PQJ65751:PQP65751 QAF65751:QAL65751 QKB65751:QKH65751 QTX65751:QUD65751 RDT65751:RDZ65751 RNP65751:RNV65751 RXL65751:RXR65751 SHH65751:SHN65751 SRD65751:SRJ65751 TAZ65751:TBF65751 TKV65751:TLB65751 TUR65751:TUX65751 UEN65751:UET65751 UOJ65751:UOP65751 UYF65751:UYL65751 VIB65751:VIH65751 VRX65751:VSD65751 WBT65751:WBZ65751 WLP65751:WLV65751 WVL65751:WVR65751 D131287:J131287 IZ131287:JF131287 SV131287:TB131287 ACR131287:ACX131287 AMN131287:AMT131287 AWJ131287:AWP131287 BGF131287:BGL131287 BQB131287:BQH131287 BZX131287:CAD131287 CJT131287:CJZ131287 CTP131287:CTV131287 DDL131287:DDR131287 DNH131287:DNN131287 DXD131287:DXJ131287 EGZ131287:EHF131287 EQV131287:ERB131287 FAR131287:FAX131287 FKN131287:FKT131287 FUJ131287:FUP131287 GEF131287:GEL131287 GOB131287:GOH131287 GXX131287:GYD131287 HHT131287:HHZ131287 HRP131287:HRV131287 IBL131287:IBR131287 ILH131287:ILN131287 IVD131287:IVJ131287 JEZ131287:JFF131287 JOV131287:JPB131287 JYR131287:JYX131287 KIN131287:KIT131287 KSJ131287:KSP131287 LCF131287:LCL131287 LMB131287:LMH131287 LVX131287:LWD131287 MFT131287:MFZ131287 MPP131287:MPV131287 MZL131287:MZR131287 NJH131287:NJN131287 NTD131287:NTJ131287 OCZ131287:ODF131287 OMV131287:ONB131287 OWR131287:OWX131287 PGN131287:PGT131287 PQJ131287:PQP131287 QAF131287:QAL131287 QKB131287:QKH131287 QTX131287:QUD131287 RDT131287:RDZ131287 RNP131287:RNV131287 RXL131287:RXR131287 SHH131287:SHN131287 SRD131287:SRJ131287 TAZ131287:TBF131287 TKV131287:TLB131287 TUR131287:TUX131287 UEN131287:UET131287 UOJ131287:UOP131287 UYF131287:UYL131287 VIB131287:VIH131287 VRX131287:VSD131287 WBT131287:WBZ131287 WLP131287:WLV131287 WVL131287:WVR131287 D196823:J196823 IZ196823:JF196823 SV196823:TB196823 ACR196823:ACX196823 AMN196823:AMT196823 AWJ196823:AWP196823 BGF196823:BGL196823 BQB196823:BQH196823 BZX196823:CAD196823 CJT196823:CJZ196823 CTP196823:CTV196823 DDL196823:DDR196823 DNH196823:DNN196823 DXD196823:DXJ196823 EGZ196823:EHF196823 EQV196823:ERB196823 FAR196823:FAX196823 FKN196823:FKT196823 FUJ196823:FUP196823 GEF196823:GEL196823 GOB196823:GOH196823 GXX196823:GYD196823 HHT196823:HHZ196823 HRP196823:HRV196823 IBL196823:IBR196823 ILH196823:ILN196823 IVD196823:IVJ196823 JEZ196823:JFF196823 JOV196823:JPB196823 JYR196823:JYX196823 KIN196823:KIT196823 KSJ196823:KSP196823 LCF196823:LCL196823 LMB196823:LMH196823 LVX196823:LWD196823 MFT196823:MFZ196823 MPP196823:MPV196823 MZL196823:MZR196823 NJH196823:NJN196823 NTD196823:NTJ196823 OCZ196823:ODF196823 OMV196823:ONB196823 OWR196823:OWX196823 PGN196823:PGT196823 PQJ196823:PQP196823 QAF196823:QAL196823 QKB196823:QKH196823 QTX196823:QUD196823 RDT196823:RDZ196823 RNP196823:RNV196823 RXL196823:RXR196823 SHH196823:SHN196823 SRD196823:SRJ196823 TAZ196823:TBF196823 TKV196823:TLB196823 TUR196823:TUX196823 UEN196823:UET196823 UOJ196823:UOP196823 UYF196823:UYL196823 VIB196823:VIH196823 VRX196823:VSD196823 WBT196823:WBZ196823 WLP196823:WLV196823 WVL196823:WVR196823 D262359:J262359 IZ262359:JF262359 SV262359:TB262359 ACR262359:ACX262359 AMN262359:AMT262359 AWJ262359:AWP262359 BGF262359:BGL262359 BQB262359:BQH262359 BZX262359:CAD262359 CJT262359:CJZ262359 CTP262359:CTV262359 DDL262359:DDR262359 DNH262359:DNN262359 DXD262359:DXJ262359 EGZ262359:EHF262359 EQV262359:ERB262359 FAR262359:FAX262359 FKN262359:FKT262359 FUJ262359:FUP262359 GEF262359:GEL262359 GOB262359:GOH262359 GXX262359:GYD262359 HHT262359:HHZ262359 HRP262359:HRV262359 IBL262359:IBR262359 ILH262359:ILN262359 IVD262359:IVJ262359 JEZ262359:JFF262359 JOV262359:JPB262359 JYR262359:JYX262359 KIN262359:KIT262359 KSJ262359:KSP262359 LCF262359:LCL262359 LMB262359:LMH262359 LVX262359:LWD262359 MFT262359:MFZ262359 MPP262359:MPV262359 MZL262359:MZR262359 NJH262359:NJN262359 NTD262359:NTJ262359 OCZ262359:ODF262359 OMV262359:ONB262359 OWR262359:OWX262359 PGN262359:PGT262359 PQJ262359:PQP262359 QAF262359:QAL262359 QKB262359:QKH262359 QTX262359:QUD262359 RDT262359:RDZ262359 RNP262359:RNV262359 RXL262359:RXR262359 SHH262359:SHN262359 SRD262359:SRJ262359 TAZ262359:TBF262359 TKV262359:TLB262359 TUR262359:TUX262359 UEN262359:UET262359 UOJ262359:UOP262359 UYF262359:UYL262359 VIB262359:VIH262359 VRX262359:VSD262359 WBT262359:WBZ262359 WLP262359:WLV262359 WVL262359:WVR262359 D327895:J327895 IZ327895:JF327895 SV327895:TB327895 ACR327895:ACX327895 AMN327895:AMT327895 AWJ327895:AWP327895 BGF327895:BGL327895 BQB327895:BQH327895 BZX327895:CAD327895 CJT327895:CJZ327895 CTP327895:CTV327895 DDL327895:DDR327895 DNH327895:DNN327895 DXD327895:DXJ327895 EGZ327895:EHF327895 EQV327895:ERB327895 FAR327895:FAX327895 FKN327895:FKT327895 FUJ327895:FUP327895 GEF327895:GEL327895 GOB327895:GOH327895 GXX327895:GYD327895 HHT327895:HHZ327895 HRP327895:HRV327895 IBL327895:IBR327895 ILH327895:ILN327895 IVD327895:IVJ327895 JEZ327895:JFF327895 JOV327895:JPB327895 JYR327895:JYX327895 KIN327895:KIT327895 KSJ327895:KSP327895 LCF327895:LCL327895 LMB327895:LMH327895 LVX327895:LWD327895 MFT327895:MFZ327895 MPP327895:MPV327895 MZL327895:MZR327895 NJH327895:NJN327895 NTD327895:NTJ327895 OCZ327895:ODF327895 OMV327895:ONB327895 OWR327895:OWX327895 PGN327895:PGT327895 PQJ327895:PQP327895 QAF327895:QAL327895 QKB327895:QKH327895 QTX327895:QUD327895 RDT327895:RDZ327895 RNP327895:RNV327895 RXL327895:RXR327895 SHH327895:SHN327895 SRD327895:SRJ327895 TAZ327895:TBF327895 TKV327895:TLB327895 TUR327895:TUX327895 UEN327895:UET327895 UOJ327895:UOP327895 UYF327895:UYL327895 VIB327895:VIH327895 VRX327895:VSD327895 WBT327895:WBZ327895 WLP327895:WLV327895 WVL327895:WVR327895 D393431:J393431 IZ393431:JF393431 SV393431:TB393431 ACR393431:ACX393431 AMN393431:AMT393431 AWJ393431:AWP393431 BGF393431:BGL393431 BQB393431:BQH393431 BZX393431:CAD393431 CJT393431:CJZ393431 CTP393431:CTV393431 DDL393431:DDR393431 DNH393431:DNN393431 DXD393431:DXJ393431 EGZ393431:EHF393431 EQV393431:ERB393431 FAR393431:FAX393431 FKN393431:FKT393431 FUJ393431:FUP393431 GEF393431:GEL393431 GOB393431:GOH393431 GXX393431:GYD393431 HHT393431:HHZ393431 HRP393431:HRV393431 IBL393431:IBR393431 ILH393431:ILN393431 IVD393431:IVJ393431 JEZ393431:JFF393431 JOV393431:JPB393431 JYR393431:JYX393431 KIN393431:KIT393431 KSJ393431:KSP393431 LCF393431:LCL393431 LMB393431:LMH393431 LVX393431:LWD393431 MFT393431:MFZ393431 MPP393431:MPV393431 MZL393431:MZR393431 NJH393431:NJN393431 NTD393431:NTJ393431 OCZ393431:ODF393431 OMV393431:ONB393431 OWR393431:OWX393431 PGN393431:PGT393431 PQJ393431:PQP393431 QAF393431:QAL393431 QKB393431:QKH393431 QTX393431:QUD393431 RDT393431:RDZ393431 RNP393431:RNV393431 RXL393431:RXR393431 SHH393431:SHN393431 SRD393431:SRJ393431 TAZ393431:TBF393431 TKV393431:TLB393431 TUR393431:TUX393431 UEN393431:UET393431 UOJ393431:UOP393431 UYF393431:UYL393431 VIB393431:VIH393431 VRX393431:VSD393431 WBT393431:WBZ393431 WLP393431:WLV393431 WVL393431:WVR393431 D458967:J458967 IZ458967:JF458967 SV458967:TB458967 ACR458967:ACX458967 AMN458967:AMT458967 AWJ458967:AWP458967 BGF458967:BGL458967 BQB458967:BQH458967 BZX458967:CAD458967 CJT458967:CJZ458967 CTP458967:CTV458967 DDL458967:DDR458967 DNH458967:DNN458967 DXD458967:DXJ458967 EGZ458967:EHF458967 EQV458967:ERB458967 FAR458967:FAX458967 FKN458967:FKT458967 FUJ458967:FUP458967 GEF458967:GEL458967 GOB458967:GOH458967 GXX458967:GYD458967 HHT458967:HHZ458967 HRP458967:HRV458967 IBL458967:IBR458967 ILH458967:ILN458967 IVD458967:IVJ458967 JEZ458967:JFF458967 JOV458967:JPB458967 JYR458967:JYX458967 KIN458967:KIT458967 KSJ458967:KSP458967 LCF458967:LCL458967 LMB458967:LMH458967 LVX458967:LWD458967 MFT458967:MFZ458967 MPP458967:MPV458967 MZL458967:MZR458967 NJH458967:NJN458967 NTD458967:NTJ458967 OCZ458967:ODF458967 OMV458967:ONB458967 OWR458967:OWX458967 PGN458967:PGT458967 PQJ458967:PQP458967 QAF458967:QAL458967 QKB458967:QKH458967 QTX458967:QUD458967 RDT458967:RDZ458967 RNP458967:RNV458967 RXL458967:RXR458967 SHH458967:SHN458967 SRD458967:SRJ458967 TAZ458967:TBF458967 TKV458967:TLB458967 TUR458967:TUX458967 UEN458967:UET458967 UOJ458967:UOP458967 UYF458967:UYL458967 VIB458967:VIH458967 VRX458967:VSD458967 WBT458967:WBZ458967 WLP458967:WLV458967 WVL458967:WVR458967 D524503:J524503 IZ524503:JF524503 SV524503:TB524503 ACR524503:ACX524503 AMN524503:AMT524503 AWJ524503:AWP524503 BGF524503:BGL524503 BQB524503:BQH524503 BZX524503:CAD524503 CJT524503:CJZ524503 CTP524503:CTV524503 DDL524503:DDR524503 DNH524503:DNN524503 DXD524503:DXJ524503 EGZ524503:EHF524503 EQV524503:ERB524503 FAR524503:FAX524503 FKN524503:FKT524503 FUJ524503:FUP524503 GEF524503:GEL524503 GOB524503:GOH524503 GXX524503:GYD524503 HHT524503:HHZ524503 HRP524503:HRV524503 IBL524503:IBR524503 ILH524503:ILN524503 IVD524503:IVJ524503 JEZ524503:JFF524503 JOV524503:JPB524503 JYR524503:JYX524503 KIN524503:KIT524503 KSJ524503:KSP524503 LCF524503:LCL524503 LMB524503:LMH524503 LVX524503:LWD524503 MFT524503:MFZ524503 MPP524503:MPV524503 MZL524503:MZR524503 NJH524503:NJN524503 NTD524503:NTJ524503 OCZ524503:ODF524503 OMV524503:ONB524503 OWR524503:OWX524503 PGN524503:PGT524503 PQJ524503:PQP524503 QAF524503:QAL524503 QKB524503:QKH524503 QTX524503:QUD524503 RDT524503:RDZ524503 RNP524503:RNV524503 RXL524503:RXR524503 SHH524503:SHN524503 SRD524503:SRJ524503 TAZ524503:TBF524503 TKV524503:TLB524503 TUR524503:TUX524503 UEN524503:UET524503 UOJ524503:UOP524503 UYF524503:UYL524503 VIB524503:VIH524503 VRX524503:VSD524503 WBT524503:WBZ524503 WLP524503:WLV524503 WVL524503:WVR524503 D590039:J590039 IZ590039:JF590039 SV590039:TB590039 ACR590039:ACX590039 AMN590039:AMT590039 AWJ590039:AWP590039 BGF590039:BGL590039 BQB590039:BQH590039 BZX590039:CAD590039 CJT590039:CJZ590039 CTP590039:CTV590039 DDL590039:DDR590039 DNH590039:DNN590039 DXD590039:DXJ590039 EGZ590039:EHF590039 EQV590039:ERB590039 FAR590039:FAX590039 FKN590039:FKT590039 FUJ590039:FUP590039 GEF590039:GEL590039 GOB590039:GOH590039 GXX590039:GYD590039 HHT590039:HHZ590039 HRP590039:HRV590039 IBL590039:IBR590039 ILH590039:ILN590039 IVD590039:IVJ590039 JEZ590039:JFF590039 JOV590039:JPB590039 JYR590039:JYX590039 KIN590039:KIT590039 KSJ590039:KSP590039 LCF590039:LCL590039 LMB590039:LMH590039 LVX590039:LWD590039 MFT590039:MFZ590039 MPP590039:MPV590039 MZL590039:MZR590039 NJH590039:NJN590039 NTD590039:NTJ590039 OCZ590039:ODF590039 OMV590039:ONB590039 OWR590039:OWX590039 PGN590039:PGT590039 PQJ590039:PQP590039 QAF590039:QAL590039 QKB590039:QKH590039 QTX590039:QUD590039 RDT590039:RDZ590039 RNP590039:RNV590039 RXL590039:RXR590039 SHH590039:SHN590039 SRD590039:SRJ590039 TAZ590039:TBF590039 TKV590039:TLB590039 TUR590039:TUX590039 UEN590039:UET590039 UOJ590039:UOP590039 UYF590039:UYL590039 VIB590039:VIH590039 VRX590039:VSD590039 WBT590039:WBZ590039 WLP590039:WLV590039 WVL590039:WVR590039 D655575:J655575 IZ655575:JF655575 SV655575:TB655575 ACR655575:ACX655575 AMN655575:AMT655575 AWJ655575:AWP655575 BGF655575:BGL655575 BQB655575:BQH655575 BZX655575:CAD655575 CJT655575:CJZ655575 CTP655575:CTV655575 DDL655575:DDR655575 DNH655575:DNN655575 DXD655575:DXJ655575 EGZ655575:EHF655575 EQV655575:ERB655575 FAR655575:FAX655575 FKN655575:FKT655575 FUJ655575:FUP655575 GEF655575:GEL655575 GOB655575:GOH655575 GXX655575:GYD655575 HHT655575:HHZ655575 HRP655575:HRV655575 IBL655575:IBR655575 ILH655575:ILN655575 IVD655575:IVJ655575 JEZ655575:JFF655575 JOV655575:JPB655575 JYR655575:JYX655575 KIN655575:KIT655575 KSJ655575:KSP655575 LCF655575:LCL655575 LMB655575:LMH655575 LVX655575:LWD655575 MFT655575:MFZ655575 MPP655575:MPV655575 MZL655575:MZR655575 NJH655575:NJN655575 NTD655575:NTJ655575 OCZ655575:ODF655575 OMV655575:ONB655575 OWR655575:OWX655575 PGN655575:PGT655575 PQJ655575:PQP655575 QAF655575:QAL655575 QKB655575:QKH655575 QTX655575:QUD655575 RDT655575:RDZ655575 RNP655575:RNV655575 RXL655575:RXR655575 SHH655575:SHN655575 SRD655575:SRJ655575 TAZ655575:TBF655575 TKV655575:TLB655575 TUR655575:TUX655575 UEN655575:UET655575 UOJ655575:UOP655575 UYF655575:UYL655575 VIB655575:VIH655575 VRX655575:VSD655575 WBT655575:WBZ655575 WLP655575:WLV655575 WVL655575:WVR655575 D721111:J721111 IZ721111:JF721111 SV721111:TB721111 ACR721111:ACX721111 AMN721111:AMT721111 AWJ721111:AWP721111 BGF721111:BGL721111 BQB721111:BQH721111 BZX721111:CAD721111 CJT721111:CJZ721111 CTP721111:CTV721111 DDL721111:DDR721111 DNH721111:DNN721111 DXD721111:DXJ721111 EGZ721111:EHF721111 EQV721111:ERB721111 FAR721111:FAX721111 FKN721111:FKT721111 FUJ721111:FUP721111 GEF721111:GEL721111 GOB721111:GOH721111 GXX721111:GYD721111 HHT721111:HHZ721111 HRP721111:HRV721111 IBL721111:IBR721111 ILH721111:ILN721111 IVD721111:IVJ721111 JEZ721111:JFF721111 JOV721111:JPB721111 JYR721111:JYX721111 KIN721111:KIT721111 KSJ721111:KSP721111 LCF721111:LCL721111 LMB721111:LMH721111 LVX721111:LWD721111 MFT721111:MFZ721111 MPP721111:MPV721111 MZL721111:MZR721111 NJH721111:NJN721111 NTD721111:NTJ721111 OCZ721111:ODF721111 OMV721111:ONB721111 OWR721111:OWX721111 PGN721111:PGT721111 PQJ721111:PQP721111 QAF721111:QAL721111 QKB721111:QKH721111 QTX721111:QUD721111 RDT721111:RDZ721111 RNP721111:RNV721111 RXL721111:RXR721111 SHH721111:SHN721111 SRD721111:SRJ721111 TAZ721111:TBF721111 TKV721111:TLB721111 TUR721111:TUX721111 UEN721111:UET721111 UOJ721111:UOP721111 UYF721111:UYL721111 VIB721111:VIH721111 VRX721111:VSD721111 WBT721111:WBZ721111 WLP721111:WLV721111 WVL721111:WVR721111 D786647:J786647 IZ786647:JF786647 SV786647:TB786647 ACR786647:ACX786647 AMN786647:AMT786647 AWJ786647:AWP786647 BGF786647:BGL786647 BQB786647:BQH786647 BZX786647:CAD786647 CJT786647:CJZ786647 CTP786647:CTV786647 DDL786647:DDR786647 DNH786647:DNN786647 DXD786647:DXJ786647 EGZ786647:EHF786647 EQV786647:ERB786647 FAR786647:FAX786647 FKN786647:FKT786647 FUJ786647:FUP786647 GEF786647:GEL786647 GOB786647:GOH786647 GXX786647:GYD786647 HHT786647:HHZ786647 HRP786647:HRV786647 IBL786647:IBR786647 ILH786647:ILN786647 IVD786647:IVJ786647 JEZ786647:JFF786647 JOV786647:JPB786647 JYR786647:JYX786647 KIN786647:KIT786647 KSJ786647:KSP786647 LCF786647:LCL786647 LMB786647:LMH786647 LVX786647:LWD786647 MFT786647:MFZ786647 MPP786647:MPV786647 MZL786647:MZR786647 NJH786647:NJN786647 NTD786647:NTJ786647 OCZ786647:ODF786647 OMV786647:ONB786647 OWR786647:OWX786647 PGN786647:PGT786647 PQJ786647:PQP786647 QAF786647:QAL786647 QKB786647:QKH786647 QTX786647:QUD786647 RDT786647:RDZ786647 RNP786647:RNV786647 RXL786647:RXR786647 SHH786647:SHN786647 SRD786647:SRJ786647 TAZ786647:TBF786647 TKV786647:TLB786647 TUR786647:TUX786647 UEN786647:UET786647 UOJ786647:UOP786647 UYF786647:UYL786647 VIB786647:VIH786647 VRX786647:VSD786647 WBT786647:WBZ786647 WLP786647:WLV786647 WVL786647:WVR786647 D852183:J852183 IZ852183:JF852183 SV852183:TB852183 ACR852183:ACX852183 AMN852183:AMT852183 AWJ852183:AWP852183 BGF852183:BGL852183 BQB852183:BQH852183 BZX852183:CAD852183 CJT852183:CJZ852183 CTP852183:CTV852183 DDL852183:DDR852183 DNH852183:DNN852183 DXD852183:DXJ852183 EGZ852183:EHF852183 EQV852183:ERB852183 FAR852183:FAX852183 FKN852183:FKT852183 FUJ852183:FUP852183 GEF852183:GEL852183 GOB852183:GOH852183 GXX852183:GYD852183 HHT852183:HHZ852183 HRP852183:HRV852183 IBL852183:IBR852183 ILH852183:ILN852183 IVD852183:IVJ852183 JEZ852183:JFF852183 JOV852183:JPB852183 JYR852183:JYX852183 KIN852183:KIT852183 KSJ852183:KSP852183 LCF852183:LCL852183 LMB852183:LMH852183 LVX852183:LWD852183 MFT852183:MFZ852183 MPP852183:MPV852183 MZL852183:MZR852183 NJH852183:NJN852183 NTD852183:NTJ852183 OCZ852183:ODF852183 OMV852183:ONB852183 OWR852183:OWX852183 PGN852183:PGT852183 PQJ852183:PQP852183 QAF852183:QAL852183 QKB852183:QKH852183 QTX852183:QUD852183 RDT852183:RDZ852183 RNP852183:RNV852183 RXL852183:RXR852183 SHH852183:SHN852183 SRD852183:SRJ852183 TAZ852183:TBF852183 TKV852183:TLB852183 TUR852183:TUX852183 UEN852183:UET852183 UOJ852183:UOP852183 UYF852183:UYL852183 VIB852183:VIH852183 VRX852183:VSD852183 WBT852183:WBZ852183 WLP852183:WLV852183 WVL852183:WVR852183 D917719:J917719 IZ917719:JF917719 SV917719:TB917719 ACR917719:ACX917719 AMN917719:AMT917719 AWJ917719:AWP917719 BGF917719:BGL917719 BQB917719:BQH917719 BZX917719:CAD917719 CJT917719:CJZ917719 CTP917719:CTV917719 DDL917719:DDR917719 DNH917719:DNN917719 DXD917719:DXJ917719 EGZ917719:EHF917719 EQV917719:ERB917719 FAR917719:FAX917719 FKN917719:FKT917719 FUJ917719:FUP917719 GEF917719:GEL917719 GOB917719:GOH917719 GXX917719:GYD917719 HHT917719:HHZ917719 HRP917719:HRV917719 IBL917719:IBR917719 ILH917719:ILN917719 IVD917719:IVJ917719 JEZ917719:JFF917719 JOV917719:JPB917719 JYR917719:JYX917719 KIN917719:KIT917719 KSJ917719:KSP917719 LCF917719:LCL917719 LMB917719:LMH917719 LVX917719:LWD917719 MFT917719:MFZ917719 MPP917719:MPV917719 MZL917719:MZR917719 NJH917719:NJN917719 NTD917719:NTJ917719 OCZ917719:ODF917719 OMV917719:ONB917719 OWR917719:OWX917719 PGN917719:PGT917719 PQJ917719:PQP917719 QAF917719:QAL917719 QKB917719:QKH917719 QTX917719:QUD917719 RDT917719:RDZ917719 RNP917719:RNV917719 RXL917719:RXR917719 SHH917719:SHN917719 SRD917719:SRJ917719 TAZ917719:TBF917719 TKV917719:TLB917719 TUR917719:TUX917719 UEN917719:UET917719 UOJ917719:UOP917719 UYF917719:UYL917719 VIB917719:VIH917719 VRX917719:VSD917719 WBT917719:WBZ917719 WLP917719:WLV917719 WVL917719:WVR917719 D983255:J983255 IZ983255:JF983255 SV983255:TB983255 ACR983255:ACX983255 AMN983255:AMT983255 AWJ983255:AWP983255 BGF983255:BGL983255 BQB983255:BQH983255 BZX983255:CAD983255 CJT983255:CJZ983255 CTP983255:CTV983255 DDL983255:DDR983255 DNH983255:DNN983255 DXD983255:DXJ983255 EGZ983255:EHF983255 EQV983255:ERB983255 FAR983255:FAX983255 FKN983255:FKT983255 FUJ983255:FUP983255 GEF983255:GEL983255 GOB983255:GOH983255 GXX983255:GYD983255 HHT983255:HHZ983255 HRP983255:HRV983255 IBL983255:IBR983255 ILH983255:ILN983255 IVD983255:IVJ983255 JEZ983255:JFF983255 JOV983255:JPB983255 JYR983255:JYX983255 KIN983255:KIT983255 KSJ983255:KSP983255 LCF983255:LCL983255 LMB983255:LMH983255 LVX983255:LWD983255 MFT983255:MFZ983255 MPP983255:MPV983255 MZL983255:MZR983255 NJH983255:NJN983255 NTD983255:NTJ983255 OCZ983255:ODF983255 OMV983255:ONB983255 OWR983255:OWX983255 PGN983255:PGT983255 PQJ983255:PQP983255 QAF983255:QAL983255 QKB983255:QKH983255 QTX983255:QUD983255 RDT983255:RDZ983255 RNP983255:RNV983255 RXL983255:RXR983255 SHH983255:SHN983255 SRD983255:SRJ983255 TAZ983255:TBF983255 TKV983255:TLB983255 TUR983255:TUX983255 UEN983255:UET983255 UOJ983255:UOP983255 UYF983255:UYL983255 VIB983255:VIH983255 VRX983255:VSD983255 WBT983255:WBZ983255 WLP983255:WLV983255 WVL983255:WVR983255 WLY983253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749 JI65749 TE65749 ADA65749 AMW65749 AWS65749 BGO65749 BQK65749 CAG65749 CKC65749 CTY65749 DDU65749 DNQ65749 DXM65749 EHI65749 ERE65749 FBA65749 FKW65749 FUS65749 GEO65749 GOK65749 GYG65749 HIC65749 HRY65749 IBU65749 ILQ65749 IVM65749 JFI65749 JPE65749 JZA65749 KIW65749 KSS65749 LCO65749 LMK65749 LWG65749 MGC65749 MPY65749 MZU65749 NJQ65749 NTM65749 ODI65749 ONE65749 OXA65749 PGW65749 PQS65749 QAO65749 QKK65749 QUG65749 REC65749 RNY65749 RXU65749 SHQ65749 SRM65749 TBI65749 TLE65749 TVA65749 UEW65749 UOS65749 UYO65749 VIK65749 VSG65749 WCC65749 WLY65749 WVU65749 M131285 JI131285 TE131285 ADA131285 AMW131285 AWS131285 BGO131285 BQK131285 CAG131285 CKC131285 CTY131285 DDU131285 DNQ131285 DXM131285 EHI131285 ERE131285 FBA131285 FKW131285 FUS131285 GEO131285 GOK131285 GYG131285 HIC131285 HRY131285 IBU131285 ILQ131285 IVM131285 JFI131285 JPE131285 JZA131285 KIW131285 KSS131285 LCO131285 LMK131285 LWG131285 MGC131285 MPY131285 MZU131285 NJQ131285 NTM131285 ODI131285 ONE131285 OXA131285 PGW131285 PQS131285 QAO131285 QKK131285 QUG131285 REC131285 RNY131285 RXU131285 SHQ131285 SRM131285 TBI131285 TLE131285 TVA131285 UEW131285 UOS131285 UYO131285 VIK131285 VSG131285 WCC131285 WLY131285 WVU131285 M196821 JI196821 TE196821 ADA196821 AMW196821 AWS196821 BGO196821 BQK196821 CAG196821 CKC196821 CTY196821 DDU196821 DNQ196821 DXM196821 EHI196821 ERE196821 FBA196821 FKW196821 FUS196821 GEO196821 GOK196821 GYG196821 HIC196821 HRY196821 IBU196821 ILQ196821 IVM196821 JFI196821 JPE196821 JZA196821 KIW196821 KSS196821 LCO196821 LMK196821 LWG196821 MGC196821 MPY196821 MZU196821 NJQ196821 NTM196821 ODI196821 ONE196821 OXA196821 PGW196821 PQS196821 QAO196821 QKK196821 QUG196821 REC196821 RNY196821 RXU196821 SHQ196821 SRM196821 TBI196821 TLE196821 TVA196821 UEW196821 UOS196821 UYO196821 VIK196821 VSG196821 WCC196821 WLY196821 WVU196821 M262357 JI262357 TE262357 ADA262357 AMW262357 AWS262357 BGO262357 BQK262357 CAG262357 CKC262357 CTY262357 DDU262357 DNQ262357 DXM262357 EHI262357 ERE262357 FBA262357 FKW262357 FUS262357 GEO262357 GOK262357 GYG262357 HIC262357 HRY262357 IBU262357 ILQ262357 IVM262357 JFI262357 JPE262357 JZA262357 KIW262357 KSS262357 LCO262357 LMK262357 LWG262357 MGC262357 MPY262357 MZU262357 NJQ262357 NTM262357 ODI262357 ONE262357 OXA262357 PGW262357 PQS262357 QAO262357 QKK262357 QUG262357 REC262357 RNY262357 RXU262357 SHQ262357 SRM262357 TBI262357 TLE262357 TVA262357 UEW262357 UOS262357 UYO262357 VIK262357 VSG262357 WCC262357 WLY262357 WVU262357 M327893 JI327893 TE327893 ADA327893 AMW327893 AWS327893 BGO327893 BQK327893 CAG327893 CKC327893 CTY327893 DDU327893 DNQ327893 DXM327893 EHI327893 ERE327893 FBA327893 FKW327893 FUS327893 GEO327893 GOK327893 GYG327893 HIC327893 HRY327893 IBU327893 ILQ327893 IVM327893 JFI327893 JPE327893 JZA327893 KIW327893 KSS327893 LCO327893 LMK327893 LWG327893 MGC327893 MPY327893 MZU327893 NJQ327893 NTM327893 ODI327893 ONE327893 OXA327893 PGW327893 PQS327893 QAO327893 QKK327893 QUG327893 REC327893 RNY327893 RXU327893 SHQ327893 SRM327893 TBI327893 TLE327893 TVA327893 UEW327893 UOS327893 UYO327893 VIK327893 VSG327893 WCC327893 WLY327893 WVU327893 M393429 JI393429 TE393429 ADA393429 AMW393429 AWS393429 BGO393429 BQK393429 CAG393429 CKC393429 CTY393429 DDU393429 DNQ393429 DXM393429 EHI393429 ERE393429 FBA393429 FKW393429 FUS393429 GEO393429 GOK393429 GYG393429 HIC393429 HRY393429 IBU393429 ILQ393429 IVM393429 JFI393429 JPE393429 JZA393429 KIW393429 KSS393429 LCO393429 LMK393429 LWG393429 MGC393429 MPY393429 MZU393429 NJQ393429 NTM393429 ODI393429 ONE393429 OXA393429 PGW393429 PQS393429 QAO393429 QKK393429 QUG393429 REC393429 RNY393429 RXU393429 SHQ393429 SRM393429 TBI393429 TLE393429 TVA393429 UEW393429 UOS393429 UYO393429 VIK393429 VSG393429 WCC393429 WLY393429 WVU393429 M458965 JI458965 TE458965 ADA458965 AMW458965 AWS458965 BGO458965 BQK458965 CAG458965 CKC458965 CTY458965 DDU458965 DNQ458965 DXM458965 EHI458965 ERE458965 FBA458965 FKW458965 FUS458965 GEO458965 GOK458965 GYG458965 HIC458965 HRY458965 IBU458965 ILQ458965 IVM458965 JFI458965 JPE458965 JZA458965 KIW458965 KSS458965 LCO458965 LMK458965 LWG458965 MGC458965 MPY458965 MZU458965 NJQ458965 NTM458965 ODI458965 ONE458965 OXA458965 PGW458965 PQS458965 QAO458965 QKK458965 QUG458965 REC458965 RNY458965 RXU458965 SHQ458965 SRM458965 TBI458965 TLE458965 TVA458965 UEW458965 UOS458965 UYO458965 VIK458965 VSG458965 WCC458965 WLY458965 WVU458965 M524501 JI524501 TE524501 ADA524501 AMW524501 AWS524501 BGO524501 BQK524501 CAG524501 CKC524501 CTY524501 DDU524501 DNQ524501 DXM524501 EHI524501 ERE524501 FBA524501 FKW524501 FUS524501 GEO524501 GOK524501 GYG524501 HIC524501 HRY524501 IBU524501 ILQ524501 IVM524501 JFI524501 JPE524501 JZA524501 KIW524501 KSS524501 LCO524501 LMK524501 LWG524501 MGC524501 MPY524501 MZU524501 NJQ524501 NTM524501 ODI524501 ONE524501 OXA524501 PGW524501 PQS524501 QAO524501 QKK524501 QUG524501 REC524501 RNY524501 RXU524501 SHQ524501 SRM524501 TBI524501 TLE524501 TVA524501 UEW524501 UOS524501 UYO524501 VIK524501 VSG524501 WCC524501 WLY524501 WVU524501 M590037 JI590037 TE590037 ADA590037 AMW590037 AWS590037 BGO590037 BQK590037 CAG590037 CKC590037 CTY590037 DDU590037 DNQ590037 DXM590037 EHI590037 ERE590037 FBA590037 FKW590037 FUS590037 GEO590037 GOK590037 GYG590037 HIC590037 HRY590037 IBU590037 ILQ590037 IVM590037 JFI590037 JPE590037 JZA590037 KIW590037 KSS590037 LCO590037 LMK590037 LWG590037 MGC590037 MPY590037 MZU590037 NJQ590037 NTM590037 ODI590037 ONE590037 OXA590037 PGW590037 PQS590037 QAO590037 QKK590037 QUG590037 REC590037 RNY590037 RXU590037 SHQ590037 SRM590037 TBI590037 TLE590037 TVA590037 UEW590037 UOS590037 UYO590037 VIK590037 VSG590037 WCC590037 WLY590037 WVU590037 M655573 JI655573 TE655573 ADA655573 AMW655573 AWS655573 BGO655573 BQK655573 CAG655573 CKC655573 CTY655573 DDU655573 DNQ655573 DXM655573 EHI655573 ERE655573 FBA655573 FKW655573 FUS655573 GEO655573 GOK655573 GYG655573 HIC655573 HRY655573 IBU655573 ILQ655573 IVM655573 JFI655573 JPE655573 JZA655573 KIW655573 KSS655573 LCO655573 LMK655573 LWG655573 MGC655573 MPY655573 MZU655573 NJQ655573 NTM655573 ODI655573 ONE655573 OXA655573 PGW655573 PQS655573 QAO655573 QKK655573 QUG655573 REC655573 RNY655573 RXU655573 SHQ655573 SRM655573 TBI655573 TLE655573 TVA655573 UEW655573 UOS655573 UYO655573 VIK655573 VSG655573 WCC655573 WLY655573 WVU655573 M721109 JI721109 TE721109 ADA721109 AMW721109 AWS721109 BGO721109 BQK721109 CAG721109 CKC721109 CTY721109 DDU721109 DNQ721109 DXM721109 EHI721109 ERE721109 FBA721109 FKW721109 FUS721109 GEO721109 GOK721109 GYG721109 HIC721109 HRY721109 IBU721109 ILQ721109 IVM721109 JFI721109 JPE721109 JZA721109 KIW721109 KSS721109 LCO721109 LMK721109 LWG721109 MGC721109 MPY721109 MZU721109 NJQ721109 NTM721109 ODI721109 ONE721109 OXA721109 PGW721109 PQS721109 QAO721109 QKK721109 QUG721109 REC721109 RNY721109 RXU721109 SHQ721109 SRM721109 TBI721109 TLE721109 TVA721109 UEW721109 UOS721109 UYO721109 VIK721109 VSG721109 WCC721109 WLY721109 WVU721109 M786645 JI786645 TE786645 ADA786645 AMW786645 AWS786645 BGO786645 BQK786645 CAG786645 CKC786645 CTY786645 DDU786645 DNQ786645 DXM786645 EHI786645 ERE786645 FBA786645 FKW786645 FUS786645 GEO786645 GOK786645 GYG786645 HIC786645 HRY786645 IBU786645 ILQ786645 IVM786645 JFI786645 JPE786645 JZA786645 KIW786645 KSS786645 LCO786645 LMK786645 LWG786645 MGC786645 MPY786645 MZU786645 NJQ786645 NTM786645 ODI786645 ONE786645 OXA786645 PGW786645 PQS786645 QAO786645 QKK786645 QUG786645 REC786645 RNY786645 RXU786645 SHQ786645 SRM786645 TBI786645 TLE786645 TVA786645 UEW786645 UOS786645 UYO786645 VIK786645 VSG786645 WCC786645 WLY786645 WVU786645 M852181 JI852181 TE852181 ADA852181 AMW852181 AWS852181 BGO852181 BQK852181 CAG852181 CKC852181 CTY852181 DDU852181 DNQ852181 DXM852181 EHI852181 ERE852181 FBA852181 FKW852181 FUS852181 GEO852181 GOK852181 GYG852181 HIC852181 HRY852181 IBU852181 ILQ852181 IVM852181 JFI852181 JPE852181 JZA852181 KIW852181 KSS852181 LCO852181 LMK852181 LWG852181 MGC852181 MPY852181 MZU852181 NJQ852181 NTM852181 ODI852181 ONE852181 OXA852181 PGW852181 PQS852181 QAO852181 QKK852181 QUG852181 REC852181 RNY852181 RXU852181 SHQ852181 SRM852181 TBI852181 TLE852181 TVA852181 UEW852181 UOS852181 UYO852181 VIK852181 VSG852181 WCC852181 WLY852181 WVU852181 M917717 JI917717 TE917717 ADA917717 AMW917717 AWS917717 BGO917717 BQK917717 CAG917717 CKC917717 CTY917717 DDU917717 DNQ917717 DXM917717 EHI917717 ERE917717 FBA917717 FKW917717 FUS917717 GEO917717 GOK917717 GYG917717 HIC917717 HRY917717 IBU917717 ILQ917717 IVM917717 JFI917717 JPE917717 JZA917717 KIW917717 KSS917717 LCO917717 LMK917717 LWG917717 MGC917717 MPY917717 MZU917717 NJQ917717 NTM917717 ODI917717 ONE917717 OXA917717 PGW917717 PQS917717 QAO917717 QKK917717 QUG917717 REC917717 RNY917717 RXU917717 SHQ917717 SRM917717 TBI917717 TLE917717 TVA917717 UEW917717 UOS917717 UYO917717 VIK917717 VSG917717 WCC917717 WLY917717 WVU917717 M983253 JI983253 TE983253 ADA983253 AMW983253 AWS983253 BGO983253 BQK983253 CAG983253 CKC983253 CTY983253 DDU983253 DNQ983253 DXM983253 EHI983253 ERE983253 FBA983253 FKW983253 FUS983253 GEO983253 GOK983253 GYG983253 HIC983253 HRY983253 IBU983253 ILQ983253 IVM983253 JFI983253 JPE983253 JZA983253 KIW983253 KSS983253 LCO983253 LMK983253 LWG983253 MGC983253 MPY983253 MZU983253 NJQ983253 NTM983253 ODI983253 ONE983253 OXA983253 PGW983253 PQS983253 QAO983253 QKK983253 QUG983253 REC983253 RNY983253 RXU983253 SHQ983253 SRM983253 TBI983253 TLE983253 TVA983253 UEW983253 UOS983253 UYO983253 VIK983253 VSG983253 WCC983253" xr:uid="{43F38477-DF30-4CA1-A4D9-7BE1B361DFCD}"/>
    <dataValidation type="whole" operator="greaterThanOrEqual" allowBlank="1" showInputMessage="1" showErrorMessage="1" sqref="M65752:M65753 JI65752:JI65753 TE65752:TE65753 ADA65752:ADA65753 AMW65752:AMW65753 AWS65752:AWS65753 BGO65752:BGO65753 BQK65752:BQK65753 CAG65752:CAG65753 CKC65752:CKC65753 CTY65752:CTY65753 DDU65752:DDU65753 DNQ65752:DNQ65753 DXM65752:DXM65753 EHI65752:EHI65753 ERE65752:ERE65753 FBA65752:FBA65753 FKW65752:FKW65753 FUS65752:FUS65753 GEO65752:GEO65753 GOK65752:GOK65753 GYG65752:GYG65753 HIC65752:HIC65753 HRY65752:HRY65753 IBU65752:IBU65753 ILQ65752:ILQ65753 IVM65752:IVM65753 JFI65752:JFI65753 JPE65752:JPE65753 JZA65752:JZA65753 KIW65752:KIW65753 KSS65752:KSS65753 LCO65752:LCO65753 LMK65752:LMK65753 LWG65752:LWG65753 MGC65752:MGC65753 MPY65752:MPY65753 MZU65752:MZU65753 NJQ65752:NJQ65753 NTM65752:NTM65753 ODI65752:ODI65753 ONE65752:ONE65753 OXA65752:OXA65753 PGW65752:PGW65753 PQS65752:PQS65753 QAO65752:QAO65753 QKK65752:QKK65753 QUG65752:QUG65753 REC65752:REC65753 RNY65752:RNY65753 RXU65752:RXU65753 SHQ65752:SHQ65753 SRM65752:SRM65753 TBI65752:TBI65753 TLE65752:TLE65753 TVA65752:TVA65753 UEW65752:UEW65753 UOS65752:UOS65753 UYO65752:UYO65753 VIK65752:VIK65753 VSG65752:VSG65753 WCC65752:WCC65753 WLY65752:WLY65753 WVU65752:WVU65753 M131288:M131289 JI131288:JI131289 TE131288:TE131289 ADA131288:ADA131289 AMW131288:AMW131289 AWS131288:AWS131289 BGO131288:BGO131289 BQK131288:BQK131289 CAG131288:CAG131289 CKC131288:CKC131289 CTY131288:CTY131289 DDU131288:DDU131289 DNQ131288:DNQ131289 DXM131288:DXM131289 EHI131288:EHI131289 ERE131288:ERE131289 FBA131288:FBA131289 FKW131288:FKW131289 FUS131288:FUS131289 GEO131288:GEO131289 GOK131288:GOK131289 GYG131288:GYG131289 HIC131288:HIC131289 HRY131288:HRY131289 IBU131288:IBU131289 ILQ131288:ILQ131289 IVM131288:IVM131289 JFI131288:JFI131289 JPE131288:JPE131289 JZA131288:JZA131289 KIW131288:KIW131289 KSS131288:KSS131289 LCO131288:LCO131289 LMK131288:LMK131289 LWG131288:LWG131289 MGC131288:MGC131289 MPY131288:MPY131289 MZU131288:MZU131289 NJQ131288:NJQ131289 NTM131288:NTM131289 ODI131288:ODI131289 ONE131288:ONE131289 OXA131288:OXA131289 PGW131288:PGW131289 PQS131288:PQS131289 QAO131288:QAO131289 QKK131288:QKK131289 QUG131288:QUG131289 REC131288:REC131289 RNY131288:RNY131289 RXU131288:RXU131289 SHQ131288:SHQ131289 SRM131288:SRM131289 TBI131288:TBI131289 TLE131288:TLE131289 TVA131288:TVA131289 UEW131288:UEW131289 UOS131288:UOS131289 UYO131288:UYO131289 VIK131288:VIK131289 VSG131288:VSG131289 WCC131288:WCC131289 WLY131288:WLY131289 WVU131288:WVU131289 M196824:M196825 JI196824:JI196825 TE196824:TE196825 ADA196824:ADA196825 AMW196824:AMW196825 AWS196824:AWS196825 BGO196824:BGO196825 BQK196824:BQK196825 CAG196824:CAG196825 CKC196824:CKC196825 CTY196824:CTY196825 DDU196824:DDU196825 DNQ196824:DNQ196825 DXM196824:DXM196825 EHI196824:EHI196825 ERE196824:ERE196825 FBA196824:FBA196825 FKW196824:FKW196825 FUS196824:FUS196825 GEO196824:GEO196825 GOK196824:GOK196825 GYG196824:GYG196825 HIC196824:HIC196825 HRY196824:HRY196825 IBU196824:IBU196825 ILQ196824:ILQ196825 IVM196824:IVM196825 JFI196824:JFI196825 JPE196824:JPE196825 JZA196824:JZA196825 KIW196824:KIW196825 KSS196824:KSS196825 LCO196824:LCO196825 LMK196824:LMK196825 LWG196824:LWG196825 MGC196824:MGC196825 MPY196824:MPY196825 MZU196824:MZU196825 NJQ196824:NJQ196825 NTM196824:NTM196825 ODI196824:ODI196825 ONE196824:ONE196825 OXA196824:OXA196825 PGW196824:PGW196825 PQS196824:PQS196825 QAO196824:QAO196825 QKK196824:QKK196825 QUG196824:QUG196825 REC196824:REC196825 RNY196824:RNY196825 RXU196824:RXU196825 SHQ196824:SHQ196825 SRM196824:SRM196825 TBI196824:TBI196825 TLE196824:TLE196825 TVA196824:TVA196825 UEW196824:UEW196825 UOS196824:UOS196825 UYO196824:UYO196825 VIK196824:VIK196825 VSG196824:VSG196825 WCC196824:WCC196825 WLY196824:WLY196825 WVU196824:WVU196825 M262360:M262361 JI262360:JI262361 TE262360:TE262361 ADA262360:ADA262361 AMW262360:AMW262361 AWS262360:AWS262361 BGO262360:BGO262361 BQK262360:BQK262361 CAG262360:CAG262361 CKC262360:CKC262361 CTY262360:CTY262361 DDU262360:DDU262361 DNQ262360:DNQ262361 DXM262360:DXM262361 EHI262360:EHI262361 ERE262360:ERE262361 FBA262360:FBA262361 FKW262360:FKW262361 FUS262360:FUS262361 GEO262360:GEO262361 GOK262360:GOK262361 GYG262360:GYG262361 HIC262360:HIC262361 HRY262360:HRY262361 IBU262360:IBU262361 ILQ262360:ILQ262361 IVM262360:IVM262361 JFI262360:JFI262361 JPE262360:JPE262361 JZA262360:JZA262361 KIW262360:KIW262361 KSS262360:KSS262361 LCO262360:LCO262361 LMK262360:LMK262361 LWG262360:LWG262361 MGC262360:MGC262361 MPY262360:MPY262361 MZU262360:MZU262361 NJQ262360:NJQ262361 NTM262360:NTM262361 ODI262360:ODI262361 ONE262360:ONE262361 OXA262360:OXA262361 PGW262360:PGW262361 PQS262360:PQS262361 QAO262360:QAO262361 QKK262360:QKK262361 QUG262360:QUG262361 REC262360:REC262361 RNY262360:RNY262361 RXU262360:RXU262361 SHQ262360:SHQ262361 SRM262360:SRM262361 TBI262360:TBI262361 TLE262360:TLE262361 TVA262360:TVA262361 UEW262360:UEW262361 UOS262360:UOS262361 UYO262360:UYO262361 VIK262360:VIK262361 VSG262360:VSG262361 WCC262360:WCC262361 WLY262360:WLY262361 WVU262360:WVU262361 M327896:M327897 JI327896:JI327897 TE327896:TE327897 ADA327896:ADA327897 AMW327896:AMW327897 AWS327896:AWS327897 BGO327896:BGO327897 BQK327896:BQK327897 CAG327896:CAG327897 CKC327896:CKC327897 CTY327896:CTY327897 DDU327896:DDU327897 DNQ327896:DNQ327897 DXM327896:DXM327897 EHI327896:EHI327897 ERE327896:ERE327897 FBA327896:FBA327897 FKW327896:FKW327897 FUS327896:FUS327897 GEO327896:GEO327897 GOK327896:GOK327897 GYG327896:GYG327897 HIC327896:HIC327897 HRY327896:HRY327897 IBU327896:IBU327897 ILQ327896:ILQ327897 IVM327896:IVM327897 JFI327896:JFI327897 JPE327896:JPE327897 JZA327896:JZA327897 KIW327896:KIW327897 KSS327896:KSS327897 LCO327896:LCO327897 LMK327896:LMK327897 LWG327896:LWG327897 MGC327896:MGC327897 MPY327896:MPY327897 MZU327896:MZU327897 NJQ327896:NJQ327897 NTM327896:NTM327897 ODI327896:ODI327897 ONE327896:ONE327897 OXA327896:OXA327897 PGW327896:PGW327897 PQS327896:PQS327897 QAO327896:QAO327897 QKK327896:QKK327897 QUG327896:QUG327897 REC327896:REC327897 RNY327896:RNY327897 RXU327896:RXU327897 SHQ327896:SHQ327897 SRM327896:SRM327897 TBI327896:TBI327897 TLE327896:TLE327897 TVA327896:TVA327897 UEW327896:UEW327897 UOS327896:UOS327897 UYO327896:UYO327897 VIK327896:VIK327897 VSG327896:VSG327897 WCC327896:WCC327897 WLY327896:WLY327897 WVU327896:WVU327897 M393432:M393433 JI393432:JI393433 TE393432:TE393433 ADA393432:ADA393433 AMW393432:AMW393433 AWS393432:AWS393433 BGO393432:BGO393433 BQK393432:BQK393433 CAG393432:CAG393433 CKC393432:CKC393433 CTY393432:CTY393433 DDU393432:DDU393433 DNQ393432:DNQ393433 DXM393432:DXM393433 EHI393432:EHI393433 ERE393432:ERE393433 FBA393432:FBA393433 FKW393432:FKW393433 FUS393432:FUS393433 GEO393432:GEO393433 GOK393432:GOK393433 GYG393432:GYG393433 HIC393432:HIC393433 HRY393432:HRY393433 IBU393432:IBU393433 ILQ393432:ILQ393433 IVM393432:IVM393433 JFI393432:JFI393433 JPE393432:JPE393433 JZA393432:JZA393433 KIW393432:KIW393433 KSS393432:KSS393433 LCO393432:LCO393433 LMK393432:LMK393433 LWG393432:LWG393433 MGC393432:MGC393433 MPY393432:MPY393433 MZU393432:MZU393433 NJQ393432:NJQ393433 NTM393432:NTM393433 ODI393432:ODI393433 ONE393432:ONE393433 OXA393432:OXA393433 PGW393432:PGW393433 PQS393432:PQS393433 QAO393432:QAO393433 QKK393432:QKK393433 QUG393432:QUG393433 REC393432:REC393433 RNY393432:RNY393433 RXU393432:RXU393433 SHQ393432:SHQ393433 SRM393432:SRM393433 TBI393432:TBI393433 TLE393432:TLE393433 TVA393432:TVA393433 UEW393432:UEW393433 UOS393432:UOS393433 UYO393432:UYO393433 VIK393432:VIK393433 VSG393432:VSG393433 WCC393432:WCC393433 WLY393432:WLY393433 WVU393432:WVU393433 M458968:M458969 JI458968:JI458969 TE458968:TE458969 ADA458968:ADA458969 AMW458968:AMW458969 AWS458968:AWS458969 BGO458968:BGO458969 BQK458968:BQK458969 CAG458968:CAG458969 CKC458968:CKC458969 CTY458968:CTY458969 DDU458968:DDU458969 DNQ458968:DNQ458969 DXM458968:DXM458969 EHI458968:EHI458969 ERE458968:ERE458969 FBA458968:FBA458969 FKW458968:FKW458969 FUS458968:FUS458969 GEO458968:GEO458969 GOK458968:GOK458969 GYG458968:GYG458969 HIC458968:HIC458969 HRY458968:HRY458969 IBU458968:IBU458969 ILQ458968:ILQ458969 IVM458968:IVM458969 JFI458968:JFI458969 JPE458968:JPE458969 JZA458968:JZA458969 KIW458968:KIW458969 KSS458968:KSS458969 LCO458968:LCO458969 LMK458968:LMK458969 LWG458968:LWG458969 MGC458968:MGC458969 MPY458968:MPY458969 MZU458968:MZU458969 NJQ458968:NJQ458969 NTM458968:NTM458969 ODI458968:ODI458969 ONE458968:ONE458969 OXA458968:OXA458969 PGW458968:PGW458969 PQS458968:PQS458969 QAO458968:QAO458969 QKK458968:QKK458969 QUG458968:QUG458969 REC458968:REC458969 RNY458968:RNY458969 RXU458968:RXU458969 SHQ458968:SHQ458969 SRM458968:SRM458969 TBI458968:TBI458969 TLE458968:TLE458969 TVA458968:TVA458969 UEW458968:UEW458969 UOS458968:UOS458969 UYO458968:UYO458969 VIK458968:VIK458969 VSG458968:VSG458969 WCC458968:WCC458969 WLY458968:WLY458969 WVU458968:WVU458969 M524504:M524505 JI524504:JI524505 TE524504:TE524505 ADA524504:ADA524505 AMW524504:AMW524505 AWS524504:AWS524505 BGO524504:BGO524505 BQK524504:BQK524505 CAG524504:CAG524505 CKC524504:CKC524505 CTY524504:CTY524505 DDU524504:DDU524505 DNQ524504:DNQ524505 DXM524504:DXM524505 EHI524504:EHI524505 ERE524504:ERE524505 FBA524504:FBA524505 FKW524504:FKW524505 FUS524504:FUS524505 GEO524504:GEO524505 GOK524504:GOK524505 GYG524504:GYG524505 HIC524504:HIC524505 HRY524504:HRY524505 IBU524504:IBU524505 ILQ524504:ILQ524505 IVM524504:IVM524505 JFI524504:JFI524505 JPE524504:JPE524505 JZA524504:JZA524505 KIW524504:KIW524505 KSS524504:KSS524505 LCO524504:LCO524505 LMK524504:LMK524505 LWG524504:LWG524505 MGC524504:MGC524505 MPY524504:MPY524505 MZU524504:MZU524505 NJQ524504:NJQ524505 NTM524504:NTM524505 ODI524504:ODI524505 ONE524504:ONE524505 OXA524504:OXA524505 PGW524504:PGW524505 PQS524504:PQS524505 QAO524504:QAO524505 QKK524504:QKK524505 QUG524504:QUG524505 REC524504:REC524505 RNY524504:RNY524505 RXU524504:RXU524505 SHQ524504:SHQ524505 SRM524504:SRM524505 TBI524504:TBI524505 TLE524504:TLE524505 TVA524504:TVA524505 UEW524504:UEW524505 UOS524504:UOS524505 UYO524504:UYO524505 VIK524504:VIK524505 VSG524504:VSG524505 WCC524504:WCC524505 WLY524504:WLY524505 WVU524504:WVU524505 M590040:M590041 JI590040:JI590041 TE590040:TE590041 ADA590040:ADA590041 AMW590040:AMW590041 AWS590040:AWS590041 BGO590040:BGO590041 BQK590040:BQK590041 CAG590040:CAG590041 CKC590040:CKC590041 CTY590040:CTY590041 DDU590040:DDU590041 DNQ590040:DNQ590041 DXM590040:DXM590041 EHI590040:EHI590041 ERE590040:ERE590041 FBA590040:FBA590041 FKW590040:FKW590041 FUS590040:FUS590041 GEO590040:GEO590041 GOK590040:GOK590041 GYG590040:GYG590041 HIC590040:HIC590041 HRY590040:HRY590041 IBU590040:IBU590041 ILQ590040:ILQ590041 IVM590040:IVM590041 JFI590040:JFI590041 JPE590040:JPE590041 JZA590040:JZA590041 KIW590040:KIW590041 KSS590040:KSS590041 LCO590040:LCO590041 LMK590040:LMK590041 LWG590040:LWG590041 MGC590040:MGC590041 MPY590040:MPY590041 MZU590040:MZU590041 NJQ590040:NJQ590041 NTM590040:NTM590041 ODI590040:ODI590041 ONE590040:ONE590041 OXA590040:OXA590041 PGW590040:PGW590041 PQS590040:PQS590041 QAO590040:QAO590041 QKK590040:QKK590041 QUG590040:QUG590041 REC590040:REC590041 RNY590040:RNY590041 RXU590040:RXU590041 SHQ590040:SHQ590041 SRM590040:SRM590041 TBI590040:TBI590041 TLE590040:TLE590041 TVA590040:TVA590041 UEW590040:UEW590041 UOS590040:UOS590041 UYO590040:UYO590041 VIK590040:VIK590041 VSG590040:VSG590041 WCC590040:WCC590041 WLY590040:WLY590041 WVU590040:WVU590041 M655576:M655577 JI655576:JI655577 TE655576:TE655577 ADA655576:ADA655577 AMW655576:AMW655577 AWS655576:AWS655577 BGO655576:BGO655577 BQK655576:BQK655577 CAG655576:CAG655577 CKC655576:CKC655577 CTY655576:CTY655577 DDU655576:DDU655577 DNQ655576:DNQ655577 DXM655576:DXM655577 EHI655576:EHI655577 ERE655576:ERE655577 FBA655576:FBA655577 FKW655576:FKW655577 FUS655576:FUS655577 GEO655576:GEO655577 GOK655576:GOK655577 GYG655576:GYG655577 HIC655576:HIC655577 HRY655576:HRY655577 IBU655576:IBU655577 ILQ655576:ILQ655577 IVM655576:IVM655577 JFI655576:JFI655577 JPE655576:JPE655577 JZA655576:JZA655577 KIW655576:KIW655577 KSS655576:KSS655577 LCO655576:LCO655577 LMK655576:LMK655577 LWG655576:LWG655577 MGC655576:MGC655577 MPY655576:MPY655577 MZU655576:MZU655577 NJQ655576:NJQ655577 NTM655576:NTM655577 ODI655576:ODI655577 ONE655576:ONE655577 OXA655576:OXA655577 PGW655576:PGW655577 PQS655576:PQS655577 QAO655576:QAO655577 QKK655576:QKK655577 QUG655576:QUG655577 REC655576:REC655577 RNY655576:RNY655577 RXU655576:RXU655577 SHQ655576:SHQ655577 SRM655576:SRM655577 TBI655576:TBI655577 TLE655576:TLE655577 TVA655576:TVA655577 UEW655576:UEW655577 UOS655576:UOS655577 UYO655576:UYO655577 VIK655576:VIK655577 VSG655576:VSG655577 WCC655576:WCC655577 WLY655576:WLY655577 WVU655576:WVU655577 M721112:M721113 JI721112:JI721113 TE721112:TE721113 ADA721112:ADA721113 AMW721112:AMW721113 AWS721112:AWS721113 BGO721112:BGO721113 BQK721112:BQK721113 CAG721112:CAG721113 CKC721112:CKC721113 CTY721112:CTY721113 DDU721112:DDU721113 DNQ721112:DNQ721113 DXM721112:DXM721113 EHI721112:EHI721113 ERE721112:ERE721113 FBA721112:FBA721113 FKW721112:FKW721113 FUS721112:FUS721113 GEO721112:GEO721113 GOK721112:GOK721113 GYG721112:GYG721113 HIC721112:HIC721113 HRY721112:HRY721113 IBU721112:IBU721113 ILQ721112:ILQ721113 IVM721112:IVM721113 JFI721112:JFI721113 JPE721112:JPE721113 JZA721112:JZA721113 KIW721112:KIW721113 KSS721112:KSS721113 LCO721112:LCO721113 LMK721112:LMK721113 LWG721112:LWG721113 MGC721112:MGC721113 MPY721112:MPY721113 MZU721112:MZU721113 NJQ721112:NJQ721113 NTM721112:NTM721113 ODI721112:ODI721113 ONE721112:ONE721113 OXA721112:OXA721113 PGW721112:PGW721113 PQS721112:PQS721113 QAO721112:QAO721113 QKK721112:QKK721113 QUG721112:QUG721113 REC721112:REC721113 RNY721112:RNY721113 RXU721112:RXU721113 SHQ721112:SHQ721113 SRM721112:SRM721113 TBI721112:TBI721113 TLE721112:TLE721113 TVA721112:TVA721113 UEW721112:UEW721113 UOS721112:UOS721113 UYO721112:UYO721113 VIK721112:VIK721113 VSG721112:VSG721113 WCC721112:WCC721113 WLY721112:WLY721113 WVU721112:WVU721113 M786648:M786649 JI786648:JI786649 TE786648:TE786649 ADA786648:ADA786649 AMW786648:AMW786649 AWS786648:AWS786649 BGO786648:BGO786649 BQK786648:BQK786649 CAG786648:CAG786649 CKC786648:CKC786649 CTY786648:CTY786649 DDU786648:DDU786649 DNQ786648:DNQ786649 DXM786648:DXM786649 EHI786648:EHI786649 ERE786648:ERE786649 FBA786648:FBA786649 FKW786648:FKW786649 FUS786648:FUS786649 GEO786648:GEO786649 GOK786648:GOK786649 GYG786648:GYG786649 HIC786648:HIC786649 HRY786648:HRY786649 IBU786648:IBU786649 ILQ786648:ILQ786649 IVM786648:IVM786649 JFI786648:JFI786649 JPE786648:JPE786649 JZA786648:JZA786649 KIW786648:KIW786649 KSS786648:KSS786649 LCO786648:LCO786649 LMK786648:LMK786649 LWG786648:LWG786649 MGC786648:MGC786649 MPY786648:MPY786649 MZU786648:MZU786649 NJQ786648:NJQ786649 NTM786648:NTM786649 ODI786648:ODI786649 ONE786648:ONE786649 OXA786648:OXA786649 PGW786648:PGW786649 PQS786648:PQS786649 QAO786648:QAO786649 QKK786648:QKK786649 QUG786648:QUG786649 REC786648:REC786649 RNY786648:RNY786649 RXU786648:RXU786649 SHQ786648:SHQ786649 SRM786648:SRM786649 TBI786648:TBI786649 TLE786648:TLE786649 TVA786648:TVA786649 UEW786648:UEW786649 UOS786648:UOS786649 UYO786648:UYO786649 VIK786648:VIK786649 VSG786648:VSG786649 WCC786648:WCC786649 WLY786648:WLY786649 WVU786648:WVU786649 M852184:M852185 JI852184:JI852185 TE852184:TE852185 ADA852184:ADA852185 AMW852184:AMW852185 AWS852184:AWS852185 BGO852184:BGO852185 BQK852184:BQK852185 CAG852184:CAG852185 CKC852184:CKC852185 CTY852184:CTY852185 DDU852184:DDU852185 DNQ852184:DNQ852185 DXM852184:DXM852185 EHI852184:EHI852185 ERE852184:ERE852185 FBA852184:FBA852185 FKW852184:FKW852185 FUS852184:FUS852185 GEO852184:GEO852185 GOK852184:GOK852185 GYG852184:GYG852185 HIC852184:HIC852185 HRY852184:HRY852185 IBU852184:IBU852185 ILQ852184:ILQ852185 IVM852184:IVM852185 JFI852184:JFI852185 JPE852184:JPE852185 JZA852184:JZA852185 KIW852184:KIW852185 KSS852184:KSS852185 LCO852184:LCO852185 LMK852184:LMK852185 LWG852184:LWG852185 MGC852184:MGC852185 MPY852184:MPY852185 MZU852184:MZU852185 NJQ852184:NJQ852185 NTM852184:NTM852185 ODI852184:ODI852185 ONE852184:ONE852185 OXA852184:OXA852185 PGW852184:PGW852185 PQS852184:PQS852185 QAO852184:QAO852185 QKK852184:QKK852185 QUG852184:QUG852185 REC852184:REC852185 RNY852184:RNY852185 RXU852184:RXU852185 SHQ852184:SHQ852185 SRM852184:SRM852185 TBI852184:TBI852185 TLE852184:TLE852185 TVA852184:TVA852185 UEW852184:UEW852185 UOS852184:UOS852185 UYO852184:UYO852185 VIK852184:VIK852185 VSG852184:VSG852185 WCC852184:WCC852185 WLY852184:WLY852185 WVU852184:WVU852185 M917720:M917721 JI917720:JI917721 TE917720:TE917721 ADA917720:ADA917721 AMW917720:AMW917721 AWS917720:AWS917721 BGO917720:BGO917721 BQK917720:BQK917721 CAG917720:CAG917721 CKC917720:CKC917721 CTY917720:CTY917721 DDU917720:DDU917721 DNQ917720:DNQ917721 DXM917720:DXM917721 EHI917720:EHI917721 ERE917720:ERE917721 FBA917720:FBA917721 FKW917720:FKW917721 FUS917720:FUS917721 GEO917720:GEO917721 GOK917720:GOK917721 GYG917720:GYG917721 HIC917720:HIC917721 HRY917720:HRY917721 IBU917720:IBU917721 ILQ917720:ILQ917721 IVM917720:IVM917721 JFI917720:JFI917721 JPE917720:JPE917721 JZA917720:JZA917721 KIW917720:KIW917721 KSS917720:KSS917721 LCO917720:LCO917721 LMK917720:LMK917721 LWG917720:LWG917721 MGC917720:MGC917721 MPY917720:MPY917721 MZU917720:MZU917721 NJQ917720:NJQ917721 NTM917720:NTM917721 ODI917720:ODI917721 ONE917720:ONE917721 OXA917720:OXA917721 PGW917720:PGW917721 PQS917720:PQS917721 QAO917720:QAO917721 QKK917720:QKK917721 QUG917720:QUG917721 REC917720:REC917721 RNY917720:RNY917721 RXU917720:RXU917721 SHQ917720:SHQ917721 SRM917720:SRM917721 TBI917720:TBI917721 TLE917720:TLE917721 TVA917720:TVA917721 UEW917720:UEW917721 UOS917720:UOS917721 UYO917720:UYO917721 VIK917720:VIK917721 VSG917720:VSG917721 WCC917720:WCC917721 WLY917720:WLY917721 WVU917720:WVU917721 M983256:M983257 JI983256:JI983257 TE983256:TE983257 ADA983256:ADA983257 AMW983256:AMW983257 AWS983256:AWS983257 BGO983256:BGO983257 BQK983256:BQK983257 CAG983256:CAG983257 CKC983256:CKC983257 CTY983256:CTY983257 DDU983256:DDU983257 DNQ983256:DNQ983257 DXM983256:DXM983257 EHI983256:EHI983257 ERE983256:ERE983257 FBA983256:FBA983257 FKW983256:FKW983257 FUS983256:FUS983257 GEO983256:GEO983257 GOK983256:GOK983257 GYG983256:GYG983257 HIC983256:HIC983257 HRY983256:HRY983257 IBU983256:IBU983257 ILQ983256:ILQ983257 IVM983256:IVM983257 JFI983256:JFI983257 JPE983256:JPE983257 JZA983256:JZA983257 KIW983256:KIW983257 KSS983256:KSS983257 LCO983256:LCO983257 LMK983256:LMK983257 LWG983256:LWG983257 MGC983256:MGC983257 MPY983256:MPY983257 MZU983256:MZU983257 NJQ983256:NJQ983257 NTM983256:NTM983257 ODI983256:ODI983257 ONE983256:ONE983257 OXA983256:OXA983257 PGW983256:PGW983257 PQS983256:PQS983257 QAO983256:QAO983257 QKK983256:QKK983257 QUG983256:QUG983257 REC983256:REC983257 RNY983256:RNY983257 RXU983256:RXU983257 SHQ983256:SHQ983257 SRM983256:SRM983257 TBI983256:TBI983257 TLE983256:TLE983257 TVA983256:TVA983257 UEW983256:UEW983257 UOS983256:UOS983257 UYO983256:UYO983257 VIK983256:VIK983257 VSG983256:VSG983257 WCC983256:WCC983257 WLY983256:WLY983257 WVU983256:WVU983257" xr:uid="{490B0E70-4DB3-472B-9CB6-CD5910EA72BF}">
      <formula1>0</formula1>
    </dataValidation>
    <dataValidation imeMode="hiragana" allowBlank="1" showInputMessage="1" showErrorMessage="1" sqref="L7:V8 D5:D6 A8:E8" xr:uid="{A4BAE0CB-02CD-446D-9C60-F27AB55E5524}"/>
  </dataValidations>
  <printOptions horizontalCentered="1"/>
  <pageMargins left="0.51181102362204722" right="0.31496062992125984" top="0.74803149606299213" bottom="0.55118110236220474" header="0.31496062992125984" footer="0.31496062992125984"/>
  <pageSetup paperSize="9" scale="95" orientation="portrait" r:id="rId1"/>
  <headerFooter>
    <oddFooter>&amp;R納品明細別紙資料　&amp;P</oddFooter>
  </headerFooter>
  <rowBreaks count="4" manualBreakCount="4">
    <brk id="52" max="16383" man="1"/>
    <brk id="106" max="16383" man="1"/>
    <brk id="160" max="16383" man="1"/>
    <brk id="186" max="12" man="1"/>
  </rowBreaks>
  <ignoredErrors>
    <ignoredError sqref="M11:M231 B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DE859-2A49-4293-B3E7-807C49C8D878}">
  <sheetPr>
    <tabColor theme="1"/>
  </sheetPr>
  <dimension ref="A1:V554"/>
  <sheetViews>
    <sheetView showZeros="0" zoomScaleNormal="100" workbookViewId="0">
      <selection activeCell="D45" sqref="D45"/>
    </sheetView>
  </sheetViews>
  <sheetFormatPr defaultRowHeight="13.5"/>
  <cols>
    <col min="1" max="1" width="4.5" style="68" bestFit="1" customWidth="1"/>
    <col min="2" max="2" width="6.625" style="68" customWidth="1"/>
    <col min="3" max="3" width="14.625" style="67" customWidth="1"/>
    <col min="4" max="4" width="7.625" style="67" customWidth="1"/>
    <col min="5" max="5" width="9.125" style="67" customWidth="1"/>
    <col min="6" max="6" width="4.625" style="67" customWidth="1"/>
    <col min="7" max="9" width="5.625" style="67" customWidth="1"/>
    <col min="10" max="10" width="4.75" style="67" customWidth="1"/>
    <col min="11" max="11" width="7.125" style="67" customWidth="1"/>
    <col min="12" max="13" width="11.625" style="67" customWidth="1"/>
    <col min="14" max="14" width="2.375" style="67" customWidth="1"/>
    <col min="15" max="15" width="8.75" style="69" hidden="1" customWidth="1"/>
    <col min="16" max="16" width="5" style="67" customWidth="1"/>
    <col min="17" max="20" width="9" style="67"/>
    <col min="21" max="21" width="4.5" style="67" customWidth="1"/>
    <col min="22" max="256" width="9" style="67"/>
    <col min="257" max="257" width="2.5" style="67" customWidth="1"/>
    <col min="258" max="258" width="3.5" style="67" customWidth="1"/>
    <col min="259" max="259" width="14.75" style="67" customWidth="1"/>
    <col min="260" max="260" width="9.5" style="67" customWidth="1"/>
    <col min="261" max="261" width="9" style="67"/>
    <col min="262" max="262" width="5.25" style="67" customWidth="1"/>
    <col min="263" max="265" width="6.25" style="67" customWidth="1"/>
    <col min="266" max="266" width="4.75" style="67" customWidth="1"/>
    <col min="267" max="267" width="7.125" style="67" customWidth="1"/>
    <col min="268" max="268" width="11.75" style="67" bestFit="1" customWidth="1"/>
    <col min="269" max="269" width="12.5" style="67" customWidth="1"/>
    <col min="270" max="270" width="2.375" style="67" customWidth="1"/>
    <col min="271" max="271" width="0" style="67" hidden="1" customWidth="1"/>
    <col min="272" max="272" width="5" style="67" customWidth="1"/>
    <col min="273" max="276" width="9" style="67"/>
    <col min="277" max="277" width="4.5" style="67" customWidth="1"/>
    <col min="278" max="512" width="9" style="67"/>
    <col min="513" max="513" width="2.5" style="67" customWidth="1"/>
    <col min="514" max="514" width="3.5" style="67" customWidth="1"/>
    <col min="515" max="515" width="14.75" style="67" customWidth="1"/>
    <col min="516" max="516" width="9.5" style="67" customWidth="1"/>
    <col min="517" max="517" width="9" style="67"/>
    <col min="518" max="518" width="5.25" style="67" customWidth="1"/>
    <col min="519" max="521" width="6.25" style="67" customWidth="1"/>
    <col min="522" max="522" width="4.75" style="67" customWidth="1"/>
    <col min="523" max="523" width="7.125" style="67" customWidth="1"/>
    <col min="524" max="524" width="11.75" style="67" bestFit="1" customWidth="1"/>
    <col min="525" max="525" width="12.5" style="67" customWidth="1"/>
    <col min="526" max="526" width="2.375" style="67" customWidth="1"/>
    <col min="527" max="527" width="0" style="67" hidden="1" customWidth="1"/>
    <col min="528" max="528" width="5" style="67" customWidth="1"/>
    <col min="529" max="532" width="9" style="67"/>
    <col min="533" max="533" width="4.5" style="67" customWidth="1"/>
    <col min="534" max="768" width="9" style="67"/>
    <col min="769" max="769" width="2.5" style="67" customWidth="1"/>
    <col min="770" max="770" width="3.5" style="67" customWidth="1"/>
    <col min="771" max="771" width="14.75" style="67" customWidth="1"/>
    <col min="772" max="772" width="9.5" style="67" customWidth="1"/>
    <col min="773" max="773" width="9" style="67"/>
    <col min="774" max="774" width="5.25" style="67" customWidth="1"/>
    <col min="775" max="777" width="6.25" style="67" customWidth="1"/>
    <col min="778" max="778" width="4.75" style="67" customWidth="1"/>
    <col min="779" max="779" width="7.125" style="67" customWidth="1"/>
    <col min="780" max="780" width="11.75" style="67" bestFit="1" customWidth="1"/>
    <col min="781" max="781" width="12.5" style="67" customWidth="1"/>
    <col min="782" max="782" width="2.375" style="67" customWidth="1"/>
    <col min="783" max="783" width="0" style="67" hidden="1" customWidth="1"/>
    <col min="784" max="784" width="5" style="67" customWidth="1"/>
    <col min="785" max="788" width="9" style="67"/>
    <col min="789" max="789" width="4.5" style="67" customWidth="1"/>
    <col min="790" max="1024" width="9" style="67"/>
    <col min="1025" max="1025" width="2.5" style="67" customWidth="1"/>
    <col min="1026" max="1026" width="3.5" style="67" customWidth="1"/>
    <col min="1027" max="1027" width="14.75" style="67" customWidth="1"/>
    <col min="1028" max="1028" width="9.5" style="67" customWidth="1"/>
    <col min="1029" max="1029" width="9" style="67"/>
    <col min="1030" max="1030" width="5.25" style="67" customWidth="1"/>
    <col min="1031" max="1033" width="6.25" style="67" customWidth="1"/>
    <col min="1034" max="1034" width="4.75" style="67" customWidth="1"/>
    <col min="1035" max="1035" width="7.125" style="67" customWidth="1"/>
    <col min="1036" max="1036" width="11.75" style="67" bestFit="1" customWidth="1"/>
    <col min="1037" max="1037" width="12.5" style="67" customWidth="1"/>
    <col min="1038" max="1038" width="2.375" style="67" customWidth="1"/>
    <col min="1039" max="1039" width="0" style="67" hidden="1" customWidth="1"/>
    <col min="1040" max="1040" width="5" style="67" customWidth="1"/>
    <col min="1041" max="1044" width="9" style="67"/>
    <col min="1045" max="1045" width="4.5" style="67" customWidth="1"/>
    <col min="1046" max="1280" width="9" style="67"/>
    <col min="1281" max="1281" width="2.5" style="67" customWidth="1"/>
    <col min="1282" max="1282" width="3.5" style="67" customWidth="1"/>
    <col min="1283" max="1283" width="14.75" style="67" customWidth="1"/>
    <col min="1284" max="1284" width="9.5" style="67" customWidth="1"/>
    <col min="1285" max="1285" width="9" style="67"/>
    <col min="1286" max="1286" width="5.25" style="67" customWidth="1"/>
    <col min="1287" max="1289" width="6.25" style="67" customWidth="1"/>
    <col min="1290" max="1290" width="4.75" style="67" customWidth="1"/>
    <col min="1291" max="1291" width="7.125" style="67" customWidth="1"/>
    <col min="1292" max="1292" width="11.75" style="67" bestFit="1" customWidth="1"/>
    <col min="1293" max="1293" width="12.5" style="67" customWidth="1"/>
    <col min="1294" max="1294" width="2.375" style="67" customWidth="1"/>
    <col min="1295" max="1295" width="0" style="67" hidden="1" customWidth="1"/>
    <col min="1296" max="1296" width="5" style="67" customWidth="1"/>
    <col min="1297" max="1300" width="9" style="67"/>
    <col min="1301" max="1301" width="4.5" style="67" customWidth="1"/>
    <col min="1302" max="1536" width="9" style="67"/>
    <col min="1537" max="1537" width="2.5" style="67" customWidth="1"/>
    <col min="1538" max="1538" width="3.5" style="67" customWidth="1"/>
    <col min="1539" max="1539" width="14.75" style="67" customWidth="1"/>
    <col min="1540" max="1540" width="9.5" style="67" customWidth="1"/>
    <col min="1541" max="1541" width="9" style="67"/>
    <col min="1542" max="1542" width="5.25" style="67" customWidth="1"/>
    <col min="1543" max="1545" width="6.25" style="67" customWidth="1"/>
    <col min="1546" max="1546" width="4.75" style="67" customWidth="1"/>
    <col min="1547" max="1547" width="7.125" style="67" customWidth="1"/>
    <col min="1548" max="1548" width="11.75" style="67" bestFit="1" customWidth="1"/>
    <col min="1549" max="1549" width="12.5" style="67" customWidth="1"/>
    <col min="1550" max="1550" width="2.375" style="67" customWidth="1"/>
    <col min="1551" max="1551" width="0" style="67" hidden="1" customWidth="1"/>
    <col min="1552" max="1552" width="5" style="67" customWidth="1"/>
    <col min="1553" max="1556" width="9" style="67"/>
    <col min="1557" max="1557" width="4.5" style="67" customWidth="1"/>
    <col min="1558" max="1792" width="9" style="67"/>
    <col min="1793" max="1793" width="2.5" style="67" customWidth="1"/>
    <col min="1794" max="1794" width="3.5" style="67" customWidth="1"/>
    <col min="1795" max="1795" width="14.75" style="67" customWidth="1"/>
    <col min="1796" max="1796" width="9.5" style="67" customWidth="1"/>
    <col min="1797" max="1797" width="9" style="67"/>
    <col min="1798" max="1798" width="5.25" style="67" customWidth="1"/>
    <col min="1799" max="1801" width="6.25" style="67" customWidth="1"/>
    <col min="1802" max="1802" width="4.75" style="67" customWidth="1"/>
    <col min="1803" max="1803" width="7.125" style="67" customWidth="1"/>
    <col min="1804" max="1804" width="11.75" style="67" bestFit="1" customWidth="1"/>
    <col min="1805" max="1805" width="12.5" style="67" customWidth="1"/>
    <col min="1806" max="1806" width="2.375" style="67" customWidth="1"/>
    <col min="1807" max="1807" width="0" style="67" hidden="1" customWidth="1"/>
    <col min="1808" max="1808" width="5" style="67" customWidth="1"/>
    <col min="1809" max="1812" width="9" style="67"/>
    <col min="1813" max="1813" width="4.5" style="67" customWidth="1"/>
    <col min="1814" max="2048" width="9" style="67"/>
    <col min="2049" max="2049" width="2.5" style="67" customWidth="1"/>
    <col min="2050" max="2050" width="3.5" style="67" customWidth="1"/>
    <col min="2051" max="2051" width="14.75" style="67" customWidth="1"/>
    <col min="2052" max="2052" width="9.5" style="67" customWidth="1"/>
    <col min="2053" max="2053" width="9" style="67"/>
    <col min="2054" max="2054" width="5.25" style="67" customWidth="1"/>
    <col min="2055" max="2057" width="6.25" style="67" customWidth="1"/>
    <col min="2058" max="2058" width="4.75" style="67" customWidth="1"/>
    <col min="2059" max="2059" width="7.125" style="67" customWidth="1"/>
    <col min="2060" max="2060" width="11.75" style="67" bestFit="1" customWidth="1"/>
    <col min="2061" max="2061" width="12.5" style="67" customWidth="1"/>
    <col min="2062" max="2062" width="2.375" style="67" customWidth="1"/>
    <col min="2063" max="2063" width="0" style="67" hidden="1" customWidth="1"/>
    <col min="2064" max="2064" width="5" style="67" customWidth="1"/>
    <col min="2065" max="2068" width="9" style="67"/>
    <col min="2069" max="2069" width="4.5" style="67" customWidth="1"/>
    <col min="2070" max="2304" width="9" style="67"/>
    <col min="2305" max="2305" width="2.5" style="67" customWidth="1"/>
    <col min="2306" max="2306" width="3.5" style="67" customWidth="1"/>
    <col min="2307" max="2307" width="14.75" style="67" customWidth="1"/>
    <col min="2308" max="2308" width="9.5" style="67" customWidth="1"/>
    <col min="2309" max="2309" width="9" style="67"/>
    <col min="2310" max="2310" width="5.25" style="67" customWidth="1"/>
    <col min="2311" max="2313" width="6.25" style="67" customWidth="1"/>
    <col min="2314" max="2314" width="4.75" style="67" customWidth="1"/>
    <col min="2315" max="2315" width="7.125" style="67" customWidth="1"/>
    <col min="2316" max="2316" width="11.75" style="67" bestFit="1" customWidth="1"/>
    <col min="2317" max="2317" width="12.5" style="67" customWidth="1"/>
    <col min="2318" max="2318" width="2.375" style="67" customWidth="1"/>
    <col min="2319" max="2319" width="0" style="67" hidden="1" customWidth="1"/>
    <col min="2320" max="2320" width="5" style="67" customWidth="1"/>
    <col min="2321" max="2324" width="9" style="67"/>
    <col min="2325" max="2325" width="4.5" style="67" customWidth="1"/>
    <col min="2326" max="2560" width="9" style="67"/>
    <col min="2561" max="2561" width="2.5" style="67" customWidth="1"/>
    <col min="2562" max="2562" width="3.5" style="67" customWidth="1"/>
    <col min="2563" max="2563" width="14.75" style="67" customWidth="1"/>
    <col min="2564" max="2564" width="9.5" style="67" customWidth="1"/>
    <col min="2565" max="2565" width="9" style="67"/>
    <col min="2566" max="2566" width="5.25" style="67" customWidth="1"/>
    <col min="2567" max="2569" width="6.25" style="67" customWidth="1"/>
    <col min="2570" max="2570" width="4.75" style="67" customWidth="1"/>
    <col min="2571" max="2571" width="7.125" style="67" customWidth="1"/>
    <col min="2572" max="2572" width="11.75" style="67" bestFit="1" customWidth="1"/>
    <col min="2573" max="2573" width="12.5" style="67" customWidth="1"/>
    <col min="2574" max="2574" width="2.375" style="67" customWidth="1"/>
    <col min="2575" max="2575" width="0" style="67" hidden="1" customWidth="1"/>
    <col min="2576" max="2576" width="5" style="67" customWidth="1"/>
    <col min="2577" max="2580" width="9" style="67"/>
    <col min="2581" max="2581" width="4.5" style="67" customWidth="1"/>
    <col min="2582" max="2816" width="9" style="67"/>
    <col min="2817" max="2817" width="2.5" style="67" customWidth="1"/>
    <col min="2818" max="2818" width="3.5" style="67" customWidth="1"/>
    <col min="2819" max="2819" width="14.75" style="67" customWidth="1"/>
    <col min="2820" max="2820" width="9.5" style="67" customWidth="1"/>
    <col min="2821" max="2821" width="9" style="67"/>
    <col min="2822" max="2822" width="5.25" style="67" customWidth="1"/>
    <col min="2823" max="2825" width="6.25" style="67" customWidth="1"/>
    <col min="2826" max="2826" width="4.75" style="67" customWidth="1"/>
    <col min="2827" max="2827" width="7.125" style="67" customWidth="1"/>
    <col min="2828" max="2828" width="11.75" style="67" bestFit="1" customWidth="1"/>
    <col min="2829" max="2829" width="12.5" style="67" customWidth="1"/>
    <col min="2830" max="2830" width="2.375" style="67" customWidth="1"/>
    <col min="2831" max="2831" width="0" style="67" hidden="1" customWidth="1"/>
    <col min="2832" max="2832" width="5" style="67" customWidth="1"/>
    <col min="2833" max="2836" width="9" style="67"/>
    <col min="2837" max="2837" width="4.5" style="67" customWidth="1"/>
    <col min="2838" max="3072" width="9" style="67"/>
    <col min="3073" max="3073" width="2.5" style="67" customWidth="1"/>
    <col min="3074" max="3074" width="3.5" style="67" customWidth="1"/>
    <col min="3075" max="3075" width="14.75" style="67" customWidth="1"/>
    <col min="3076" max="3076" width="9.5" style="67" customWidth="1"/>
    <col min="3077" max="3077" width="9" style="67"/>
    <col min="3078" max="3078" width="5.25" style="67" customWidth="1"/>
    <col min="3079" max="3081" width="6.25" style="67" customWidth="1"/>
    <col min="3082" max="3082" width="4.75" style="67" customWidth="1"/>
    <col min="3083" max="3083" width="7.125" style="67" customWidth="1"/>
    <col min="3084" max="3084" width="11.75" style="67" bestFit="1" customWidth="1"/>
    <col min="3085" max="3085" width="12.5" style="67" customWidth="1"/>
    <col min="3086" max="3086" width="2.375" style="67" customWidth="1"/>
    <col min="3087" max="3087" width="0" style="67" hidden="1" customWidth="1"/>
    <col min="3088" max="3088" width="5" style="67" customWidth="1"/>
    <col min="3089" max="3092" width="9" style="67"/>
    <col min="3093" max="3093" width="4.5" style="67" customWidth="1"/>
    <col min="3094" max="3328" width="9" style="67"/>
    <col min="3329" max="3329" width="2.5" style="67" customWidth="1"/>
    <col min="3330" max="3330" width="3.5" style="67" customWidth="1"/>
    <col min="3331" max="3331" width="14.75" style="67" customWidth="1"/>
    <col min="3332" max="3332" width="9.5" style="67" customWidth="1"/>
    <col min="3333" max="3333" width="9" style="67"/>
    <col min="3334" max="3334" width="5.25" style="67" customWidth="1"/>
    <col min="3335" max="3337" width="6.25" style="67" customWidth="1"/>
    <col min="3338" max="3338" width="4.75" style="67" customWidth="1"/>
    <col min="3339" max="3339" width="7.125" style="67" customWidth="1"/>
    <col min="3340" max="3340" width="11.75" style="67" bestFit="1" customWidth="1"/>
    <col min="3341" max="3341" width="12.5" style="67" customWidth="1"/>
    <col min="3342" max="3342" width="2.375" style="67" customWidth="1"/>
    <col min="3343" max="3343" width="0" style="67" hidden="1" customWidth="1"/>
    <col min="3344" max="3344" width="5" style="67" customWidth="1"/>
    <col min="3345" max="3348" width="9" style="67"/>
    <col min="3349" max="3349" width="4.5" style="67" customWidth="1"/>
    <col min="3350" max="3584" width="9" style="67"/>
    <col min="3585" max="3585" width="2.5" style="67" customWidth="1"/>
    <col min="3586" max="3586" width="3.5" style="67" customWidth="1"/>
    <col min="3587" max="3587" width="14.75" style="67" customWidth="1"/>
    <col min="3588" max="3588" width="9.5" style="67" customWidth="1"/>
    <col min="3589" max="3589" width="9" style="67"/>
    <col min="3590" max="3590" width="5.25" style="67" customWidth="1"/>
    <col min="3591" max="3593" width="6.25" style="67" customWidth="1"/>
    <col min="3594" max="3594" width="4.75" style="67" customWidth="1"/>
    <col min="3595" max="3595" width="7.125" style="67" customWidth="1"/>
    <col min="3596" max="3596" width="11.75" style="67" bestFit="1" customWidth="1"/>
    <col min="3597" max="3597" width="12.5" style="67" customWidth="1"/>
    <col min="3598" max="3598" width="2.375" style="67" customWidth="1"/>
    <col min="3599" max="3599" width="0" style="67" hidden="1" customWidth="1"/>
    <col min="3600" max="3600" width="5" style="67" customWidth="1"/>
    <col min="3601" max="3604" width="9" style="67"/>
    <col min="3605" max="3605" width="4.5" style="67" customWidth="1"/>
    <col min="3606" max="3840" width="9" style="67"/>
    <col min="3841" max="3841" width="2.5" style="67" customWidth="1"/>
    <col min="3842" max="3842" width="3.5" style="67" customWidth="1"/>
    <col min="3843" max="3843" width="14.75" style="67" customWidth="1"/>
    <col min="3844" max="3844" width="9.5" style="67" customWidth="1"/>
    <col min="3845" max="3845" width="9" style="67"/>
    <col min="3846" max="3846" width="5.25" style="67" customWidth="1"/>
    <col min="3847" max="3849" width="6.25" style="67" customWidth="1"/>
    <col min="3850" max="3850" width="4.75" style="67" customWidth="1"/>
    <col min="3851" max="3851" width="7.125" style="67" customWidth="1"/>
    <col min="3852" max="3852" width="11.75" style="67" bestFit="1" customWidth="1"/>
    <col min="3853" max="3853" width="12.5" style="67" customWidth="1"/>
    <col min="3854" max="3854" width="2.375" style="67" customWidth="1"/>
    <col min="3855" max="3855" width="0" style="67" hidden="1" customWidth="1"/>
    <col min="3856" max="3856" width="5" style="67" customWidth="1"/>
    <col min="3857" max="3860" width="9" style="67"/>
    <col min="3861" max="3861" width="4.5" style="67" customWidth="1"/>
    <col min="3862" max="4096" width="9" style="67"/>
    <col min="4097" max="4097" width="2.5" style="67" customWidth="1"/>
    <col min="4098" max="4098" width="3.5" style="67" customWidth="1"/>
    <col min="4099" max="4099" width="14.75" style="67" customWidth="1"/>
    <col min="4100" max="4100" width="9.5" style="67" customWidth="1"/>
    <col min="4101" max="4101" width="9" style="67"/>
    <col min="4102" max="4102" width="5.25" style="67" customWidth="1"/>
    <col min="4103" max="4105" width="6.25" style="67" customWidth="1"/>
    <col min="4106" max="4106" width="4.75" style="67" customWidth="1"/>
    <col min="4107" max="4107" width="7.125" style="67" customWidth="1"/>
    <col min="4108" max="4108" width="11.75" style="67" bestFit="1" customWidth="1"/>
    <col min="4109" max="4109" width="12.5" style="67" customWidth="1"/>
    <col min="4110" max="4110" width="2.375" style="67" customWidth="1"/>
    <col min="4111" max="4111" width="0" style="67" hidden="1" customWidth="1"/>
    <col min="4112" max="4112" width="5" style="67" customWidth="1"/>
    <col min="4113" max="4116" width="9" style="67"/>
    <col min="4117" max="4117" width="4.5" style="67" customWidth="1"/>
    <col min="4118" max="4352" width="9" style="67"/>
    <col min="4353" max="4353" width="2.5" style="67" customWidth="1"/>
    <col min="4354" max="4354" width="3.5" style="67" customWidth="1"/>
    <col min="4355" max="4355" width="14.75" style="67" customWidth="1"/>
    <col min="4356" max="4356" width="9.5" style="67" customWidth="1"/>
    <col min="4357" max="4357" width="9" style="67"/>
    <col min="4358" max="4358" width="5.25" style="67" customWidth="1"/>
    <col min="4359" max="4361" width="6.25" style="67" customWidth="1"/>
    <col min="4362" max="4362" width="4.75" style="67" customWidth="1"/>
    <col min="4363" max="4363" width="7.125" style="67" customWidth="1"/>
    <col min="4364" max="4364" width="11.75" style="67" bestFit="1" customWidth="1"/>
    <col min="4365" max="4365" width="12.5" style="67" customWidth="1"/>
    <col min="4366" max="4366" width="2.375" style="67" customWidth="1"/>
    <col min="4367" max="4367" width="0" style="67" hidden="1" customWidth="1"/>
    <col min="4368" max="4368" width="5" style="67" customWidth="1"/>
    <col min="4369" max="4372" width="9" style="67"/>
    <col min="4373" max="4373" width="4.5" style="67" customWidth="1"/>
    <col min="4374" max="4608" width="9" style="67"/>
    <col min="4609" max="4609" width="2.5" style="67" customWidth="1"/>
    <col min="4610" max="4610" width="3.5" style="67" customWidth="1"/>
    <col min="4611" max="4611" width="14.75" style="67" customWidth="1"/>
    <col min="4612" max="4612" width="9.5" style="67" customWidth="1"/>
    <col min="4613" max="4613" width="9" style="67"/>
    <col min="4614" max="4614" width="5.25" style="67" customWidth="1"/>
    <col min="4615" max="4617" width="6.25" style="67" customWidth="1"/>
    <col min="4618" max="4618" width="4.75" style="67" customWidth="1"/>
    <col min="4619" max="4619" width="7.125" style="67" customWidth="1"/>
    <col min="4620" max="4620" width="11.75" style="67" bestFit="1" customWidth="1"/>
    <col min="4621" max="4621" width="12.5" style="67" customWidth="1"/>
    <col min="4622" max="4622" width="2.375" style="67" customWidth="1"/>
    <col min="4623" max="4623" width="0" style="67" hidden="1" customWidth="1"/>
    <col min="4624" max="4624" width="5" style="67" customWidth="1"/>
    <col min="4625" max="4628" width="9" style="67"/>
    <col min="4629" max="4629" width="4.5" style="67" customWidth="1"/>
    <col min="4630" max="4864" width="9" style="67"/>
    <col min="4865" max="4865" width="2.5" style="67" customWidth="1"/>
    <col min="4866" max="4866" width="3.5" style="67" customWidth="1"/>
    <col min="4867" max="4867" width="14.75" style="67" customWidth="1"/>
    <col min="4868" max="4868" width="9.5" style="67" customWidth="1"/>
    <col min="4869" max="4869" width="9" style="67"/>
    <col min="4870" max="4870" width="5.25" style="67" customWidth="1"/>
    <col min="4871" max="4873" width="6.25" style="67" customWidth="1"/>
    <col min="4874" max="4874" width="4.75" style="67" customWidth="1"/>
    <col min="4875" max="4875" width="7.125" style="67" customWidth="1"/>
    <col min="4876" max="4876" width="11.75" style="67" bestFit="1" customWidth="1"/>
    <col min="4877" max="4877" width="12.5" style="67" customWidth="1"/>
    <col min="4878" max="4878" width="2.375" style="67" customWidth="1"/>
    <col min="4879" max="4879" width="0" style="67" hidden="1" customWidth="1"/>
    <col min="4880" max="4880" width="5" style="67" customWidth="1"/>
    <col min="4881" max="4884" width="9" style="67"/>
    <col min="4885" max="4885" width="4.5" style="67" customWidth="1"/>
    <col min="4886" max="5120" width="9" style="67"/>
    <col min="5121" max="5121" width="2.5" style="67" customWidth="1"/>
    <col min="5122" max="5122" width="3.5" style="67" customWidth="1"/>
    <col min="5123" max="5123" width="14.75" style="67" customWidth="1"/>
    <col min="5124" max="5124" width="9.5" style="67" customWidth="1"/>
    <col min="5125" max="5125" width="9" style="67"/>
    <col min="5126" max="5126" width="5.25" style="67" customWidth="1"/>
    <col min="5127" max="5129" width="6.25" style="67" customWidth="1"/>
    <col min="5130" max="5130" width="4.75" style="67" customWidth="1"/>
    <col min="5131" max="5131" width="7.125" style="67" customWidth="1"/>
    <col min="5132" max="5132" width="11.75" style="67" bestFit="1" customWidth="1"/>
    <col min="5133" max="5133" width="12.5" style="67" customWidth="1"/>
    <col min="5134" max="5134" width="2.375" style="67" customWidth="1"/>
    <col min="5135" max="5135" width="0" style="67" hidden="1" customWidth="1"/>
    <col min="5136" max="5136" width="5" style="67" customWidth="1"/>
    <col min="5137" max="5140" width="9" style="67"/>
    <col min="5141" max="5141" width="4.5" style="67" customWidth="1"/>
    <col min="5142" max="5376" width="9" style="67"/>
    <col min="5377" max="5377" width="2.5" style="67" customWidth="1"/>
    <col min="5378" max="5378" width="3.5" style="67" customWidth="1"/>
    <col min="5379" max="5379" width="14.75" style="67" customWidth="1"/>
    <col min="5380" max="5380" width="9.5" style="67" customWidth="1"/>
    <col min="5381" max="5381" width="9" style="67"/>
    <col min="5382" max="5382" width="5.25" style="67" customWidth="1"/>
    <col min="5383" max="5385" width="6.25" style="67" customWidth="1"/>
    <col min="5386" max="5386" width="4.75" style="67" customWidth="1"/>
    <col min="5387" max="5387" width="7.125" style="67" customWidth="1"/>
    <col min="5388" max="5388" width="11.75" style="67" bestFit="1" customWidth="1"/>
    <col min="5389" max="5389" width="12.5" style="67" customWidth="1"/>
    <col min="5390" max="5390" width="2.375" style="67" customWidth="1"/>
    <col min="5391" max="5391" width="0" style="67" hidden="1" customWidth="1"/>
    <col min="5392" max="5392" width="5" style="67" customWidth="1"/>
    <col min="5393" max="5396" width="9" style="67"/>
    <col min="5397" max="5397" width="4.5" style="67" customWidth="1"/>
    <col min="5398" max="5632" width="9" style="67"/>
    <col min="5633" max="5633" width="2.5" style="67" customWidth="1"/>
    <col min="5634" max="5634" width="3.5" style="67" customWidth="1"/>
    <col min="5635" max="5635" width="14.75" style="67" customWidth="1"/>
    <col min="5636" max="5636" width="9.5" style="67" customWidth="1"/>
    <col min="5637" max="5637" width="9" style="67"/>
    <col min="5638" max="5638" width="5.25" style="67" customWidth="1"/>
    <col min="5639" max="5641" width="6.25" style="67" customWidth="1"/>
    <col min="5642" max="5642" width="4.75" style="67" customWidth="1"/>
    <col min="5643" max="5643" width="7.125" style="67" customWidth="1"/>
    <col min="5644" max="5644" width="11.75" style="67" bestFit="1" customWidth="1"/>
    <col min="5645" max="5645" width="12.5" style="67" customWidth="1"/>
    <col min="5646" max="5646" width="2.375" style="67" customWidth="1"/>
    <col min="5647" max="5647" width="0" style="67" hidden="1" customWidth="1"/>
    <col min="5648" max="5648" width="5" style="67" customWidth="1"/>
    <col min="5649" max="5652" width="9" style="67"/>
    <col min="5653" max="5653" width="4.5" style="67" customWidth="1"/>
    <col min="5654" max="5888" width="9" style="67"/>
    <col min="5889" max="5889" width="2.5" style="67" customWidth="1"/>
    <col min="5890" max="5890" width="3.5" style="67" customWidth="1"/>
    <col min="5891" max="5891" width="14.75" style="67" customWidth="1"/>
    <col min="5892" max="5892" width="9.5" style="67" customWidth="1"/>
    <col min="5893" max="5893" width="9" style="67"/>
    <col min="5894" max="5894" width="5.25" style="67" customWidth="1"/>
    <col min="5895" max="5897" width="6.25" style="67" customWidth="1"/>
    <col min="5898" max="5898" width="4.75" style="67" customWidth="1"/>
    <col min="5899" max="5899" width="7.125" style="67" customWidth="1"/>
    <col min="5900" max="5900" width="11.75" style="67" bestFit="1" customWidth="1"/>
    <col min="5901" max="5901" width="12.5" style="67" customWidth="1"/>
    <col min="5902" max="5902" width="2.375" style="67" customWidth="1"/>
    <col min="5903" max="5903" width="0" style="67" hidden="1" customWidth="1"/>
    <col min="5904" max="5904" width="5" style="67" customWidth="1"/>
    <col min="5905" max="5908" width="9" style="67"/>
    <col min="5909" max="5909" width="4.5" style="67" customWidth="1"/>
    <col min="5910" max="6144" width="9" style="67"/>
    <col min="6145" max="6145" width="2.5" style="67" customWidth="1"/>
    <col min="6146" max="6146" width="3.5" style="67" customWidth="1"/>
    <col min="6147" max="6147" width="14.75" style="67" customWidth="1"/>
    <col min="6148" max="6148" width="9.5" style="67" customWidth="1"/>
    <col min="6149" max="6149" width="9" style="67"/>
    <col min="6150" max="6150" width="5.25" style="67" customWidth="1"/>
    <col min="6151" max="6153" width="6.25" style="67" customWidth="1"/>
    <col min="6154" max="6154" width="4.75" style="67" customWidth="1"/>
    <col min="6155" max="6155" width="7.125" style="67" customWidth="1"/>
    <col min="6156" max="6156" width="11.75" style="67" bestFit="1" customWidth="1"/>
    <col min="6157" max="6157" width="12.5" style="67" customWidth="1"/>
    <col min="6158" max="6158" width="2.375" style="67" customWidth="1"/>
    <col min="6159" max="6159" width="0" style="67" hidden="1" customWidth="1"/>
    <col min="6160" max="6160" width="5" style="67" customWidth="1"/>
    <col min="6161" max="6164" width="9" style="67"/>
    <col min="6165" max="6165" width="4.5" style="67" customWidth="1"/>
    <col min="6166" max="6400" width="9" style="67"/>
    <col min="6401" max="6401" width="2.5" style="67" customWidth="1"/>
    <col min="6402" max="6402" width="3.5" style="67" customWidth="1"/>
    <col min="6403" max="6403" width="14.75" style="67" customWidth="1"/>
    <col min="6404" max="6404" width="9.5" style="67" customWidth="1"/>
    <col min="6405" max="6405" width="9" style="67"/>
    <col min="6406" max="6406" width="5.25" style="67" customWidth="1"/>
    <col min="6407" max="6409" width="6.25" style="67" customWidth="1"/>
    <col min="6410" max="6410" width="4.75" style="67" customWidth="1"/>
    <col min="6411" max="6411" width="7.125" style="67" customWidth="1"/>
    <col min="6412" max="6412" width="11.75" style="67" bestFit="1" customWidth="1"/>
    <col min="6413" max="6413" width="12.5" style="67" customWidth="1"/>
    <col min="6414" max="6414" width="2.375" style="67" customWidth="1"/>
    <col min="6415" max="6415" width="0" style="67" hidden="1" customWidth="1"/>
    <col min="6416" max="6416" width="5" style="67" customWidth="1"/>
    <col min="6417" max="6420" width="9" style="67"/>
    <col min="6421" max="6421" width="4.5" style="67" customWidth="1"/>
    <col min="6422" max="6656" width="9" style="67"/>
    <col min="6657" max="6657" width="2.5" style="67" customWidth="1"/>
    <col min="6658" max="6658" width="3.5" style="67" customWidth="1"/>
    <col min="6659" max="6659" width="14.75" style="67" customWidth="1"/>
    <col min="6660" max="6660" width="9.5" style="67" customWidth="1"/>
    <col min="6661" max="6661" width="9" style="67"/>
    <col min="6662" max="6662" width="5.25" style="67" customWidth="1"/>
    <col min="6663" max="6665" width="6.25" style="67" customWidth="1"/>
    <col min="6666" max="6666" width="4.75" style="67" customWidth="1"/>
    <col min="6667" max="6667" width="7.125" style="67" customWidth="1"/>
    <col min="6668" max="6668" width="11.75" style="67" bestFit="1" customWidth="1"/>
    <col min="6669" max="6669" width="12.5" style="67" customWidth="1"/>
    <col min="6670" max="6670" width="2.375" style="67" customWidth="1"/>
    <col min="6671" max="6671" width="0" style="67" hidden="1" customWidth="1"/>
    <col min="6672" max="6672" width="5" style="67" customWidth="1"/>
    <col min="6673" max="6676" width="9" style="67"/>
    <col min="6677" max="6677" width="4.5" style="67" customWidth="1"/>
    <col min="6678" max="6912" width="9" style="67"/>
    <col min="6913" max="6913" width="2.5" style="67" customWidth="1"/>
    <col min="6914" max="6914" width="3.5" style="67" customWidth="1"/>
    <col min="6915" max="6915" width="14.75" style="67" customWidth="1"/>
    <col min="6916" max="6916" width="9.5" style="67" customWidth="1"/>
    <col min="6917" max="6917" width="9" style="67"/>
    <col min="6918" max="6918" width="5.25" style="67" customWidth="1"/>
    <col min="6919" max="6921" width="6.25" style="67" customWidth="1"/>
    <col min="6922" max="6922" width="4.75" style="67" customWidth="1"/>
    <col min="6923" max="6923" width="7.125" style="67" customWidth="1"/>
    <col min="6924" max="6924" width="11.75" style="67" bestFit="1" customWidth="1"/>
    <col min="6925" max="6925" width="12.5" style="67" customWidth="1"/>
    <col min="6926" max="6926" width="2.375" style="67" customWidth="1"/>
    <col min="6927" max="6927" width="0" style="67" hidden="1" customWidth="1"/>
    <col min="6928" max="6928" width="5" style="67" customWidth="1"/>
    <col min="6929" max="6932" width="9" style="67"/>
    <col min="6933" max="6933" width="4.5" style="67" customWidth="1"/>
    <col min="6934" max="7168" width="9" style="67"/>
    <col min="7169" max="7169" width="2.5" style="67" customWidth="1"/>
    <col min="7170" max="7170" width="3.5" style="67" customWidth="1"/>
    <col min="7171" max="7171" width="14.75" style="67" customWidth="1"/>
    <col min="7172" max="7172" width="9.5" style="67" customWidth="1"/>
    <col min="7173" max="7173" width="9" style="67"/>
    <col min="7174" max="7174" width="5.25" style="67" customWidth="1"/>
    <col min="7175" max="7177" width="6.25" style="67" customWidth="1"/>
    <col min="7178" max="7178" width="4.75" style="67" customWidth="1"/>
    <col min="7179" max="7179" width="7.125" style="67" customWidth="1"/>
    <col min="7180" max="7180" width="11.75" style="67" bestFit="1" customWidth="1"/>
    <col min="7181" max="7181" width="12.5" style="67" customWidth="1"/>
    <col min="7182" max="7182" width="2.375" style="67" customWidth="1"/>
    <col min="7183" max="7183" width="0" style="67" hidden="1" customWidth="1"/>
    <col min="7184" max="7184" width="5" style="67" customWidth="1"/>
    <col min="7185" max="7188" width="9" style="67"/>
    <col min="7189" max="7189" width="4.5" style="67" customWidth="1"/>
    <col min="7190" max="7424" width="9" style="67"/>
    <col min="7425" max="7425" width="2.5" style="67" customWidth="1"/>
    <col min="7426" max="7426" width="3.5" style="67" customWidth="1"/>
    <col min="7427" max="7427" width="14.75" style="67" customWidth="1"/>
    <col min="7428" max="7428" width="9.5" style="67" customWidth="1"/>
    <col min="7429" max="7429" width="9" style="67"/>
    <col min="7430" max="7430" width="5.25" style="67" customWidth="1"/>
    <col min="7431" max="7433" width="6.25" style="67" customWidth="1"/>
    <col min="7434" max="7434" width="4.75" style="67" customWidth="1"/>
    <col min="7435" max="7435" width="7.125" style="67" customWidth="1"/>
    <col min="7436" max="7436" width="11.75" style="67" bestFit="1" customWidth="1"/>
    <col min="7437" max="7437" width="12.5" style="67" customWidth="1"/>
    <col min="7438" max="7438" width="2.375" style="67" customWidth="1"/>
    <col min="7439" max="7439" width="0" style="67" hidden="1" customWidth="1"/>
    <col min="7440" max="7440" width="5" style="67" customWidth="1"/>
    <col min="7441" max="7444" width="9" style="67"/>
    <col min="7445" max="7445" width="4.5" style="67" customWidth="1"/>
    <col min="7446" max="7680" width="9" style="67"/>
    <col min="7681" max="7681" width="2.5" style="67" customWidth="1"/>
    <col min="7682" max="7682" width="3.5" style="67" customWidth="1"/>
    <col min="7683" max="7683" width="14.75" style="67" customWidth="1"/>
    <col min="7684" max="7684" width="9.5" style="67" customWidth="1"/>
    <col min="7685" max="7685" width="9" style="67"/>
    <col min="7686" max="7686" width="5.25" style="67" customWidth="1"/>
    <col min="7687" max="7689" width="6.25" style="67" customWidth="1"/>
    <col min="7690" max="7690" width="4.75" style="67" customWidth="1"/>
    <col min="7691" max="7691" width="7.125" style="67" customWidth="1"/>
    <col min="7692" max="7692" width="11.75" style="67" bestFit="1" customWidth="1"/>
    <col min="7693" max="7693" width="12.5" style="67" customWidth="1"/>
    <col min="7694" max="7694" width="2.375" style="67" customWidth="1"/>
    <col min="7695" max="7695" width="0" style="67" hidden="1" customWidth="1"/>
    <col min="7696" max="7696" width="5" style="67" customWidth="1"/>
    <col min="7697" max="7700" width="9" style="67"/>
    <col min="7701" max="7701" width="4.5" style="67" customWidth="1"/>
    <col min="7702" max="7936" width="9" style="67"/>
    <col min="7937" max="7937" width="2.5" style="67" customWidth="1"/>
    <col min="7938" max="7938" width="3.5" style="67" customWidth="1"/>
    <col min="7939" max="7939" width="14.75" style="67" customWidth="1"/>
    <col min="7940" max="7940" width="9.5" style="67" customWidth="1"/>
    <col min="7941" max="7941" width="9" style="67"/>
    <col min="7942" max="7942" width="5.25" style="67" customWidth="1"/>
    <col min="7943" max="7945" width="6.25" style="67" customWidth="1"/>
    <col min="7946" max="7946" width="4.75" style="67" customWidth="1"/>
    <col min="7947" max="7947" width="7.125" style="67" customWidth="1"/>
    <col min="7948" max="7948" width="11.75" style="67" bestFit="1" customWidth="1"/>
    <col min="7949" max="7949" width="12.5" style="67" customWidth="1"/>
    <col min="7950" max="7950" width="2.375" style="67" customWidth="1"/>
    <col min="7951" max="7951" width="0" style="67" hidden="1" customWidth="1"/>
    <col min="7952" max="7952" width="5" style="67" customWidth="1"/>
    <col min="7953" max="7956" width="9" style="67"/>
    <col min="7957" max="7957" width="4.5" style="67" customWidth="1"/>
    <col min="7958" max="8192" width="9" style="67"/>
    <col min="8193" max="8193" width="2.5" style="67" customWidth="1"/>
    <col min="8194" max="8194" width="3.5" style="67" customWidth="1"/>
    <col min="8195" max="8195" width="14.75" style="67" customWidth="1"/>
    <col min="8196" max="8196" width="9.5" style="67" customWidth="1"/>
    <col min="8197" max="8197" width="9" style="67"/>
    <col min="8198" max="8198" width="5.25" style="67" customWidth="1"/>
    <col min="8199" max="8201" width="6.25" style="67" customWidth="1"/>
    <col min="8202" max="8202" width="4.75" style="67" customWidth="1"/>
    <col min="8203" max="8203" width="7.125" style="67" customWidth="1"/>
    <col min="8204" max="8204" width="11.75" style="67" bestFit="1" customWidth="1"/>
    <col min="8205" max="8205" width="12.5" style="67" customWidth="1"/>
    <col min="8206" max="8206" width="2.375" style="67" customWidth="1"/>
    <col min="8207" max="8207" width="0" style="67" hidden="1" customWidth="1"/>
    <col min="8208" max="8208" width="5" style="67" customWidth="1"/>
    <col min="8209" max="8212" width="9" style="67"/>
    <col min="8213" max="8213" width="4.5" style="67" customWidth="1"/>
    <col min="8214" max="8448" width="9" style="67"/>
    <col min="8449" max="8449" width="2.5" style="67" customWidth="1"/>
    <col min="8450" max="8450" width="3.5" style="67" customWidth="1"/>
    <col min="8451" max="8451" width="14.75" style="67" customWidth="1"/>
    <col min="8452" max="8452" width="9.5" style="67" customWidth="1"/>
    <col min="8453" max="8453" width="9" style="67"/>
    <col min="8454" max="8454" width="5.25" style="67" customWidth="1"/>
    <col min="8455" max="8457" width="6.25" style="67" customWidth="1"/>
    <col min="8458" max="8458" width="4.75" style="67" customWidth="1"/>
    <col min="8459" max="8459" width="7.125" style="67" customWidth="1"/>
    <col min="8460" max="8460" width="11.75" style="67" bestFit="1" customWidth="1"/>
    <col min="8461" max="8461" width="12.5" style="67" customWidth="1"/>
    <col min="8462" max="8462" width="2.375" style="67" customWidth="1"/>
    <col min="8463" max="8463" width="0" style="67" hidden="1" customWidth="1"/>
    <col min="8464" max="8464" width="5" style="67" customWidth="1"/>
    <col min="8465" max="8468" width="9" style="67"/>
    <col min="8469" max="8469" width="4.5" style="67" customWidth="1"/>
    <col min="8470" max="8704" width="9" style="67"/>
    <col min="8705" max="8705" width="2.5" style="67" customWidth="1"/>
    <col min="8706" max="8706" width="3.5" style="67" customWidth="1"/>
    <col min="8707" max="8707" width="14.75" style="67" customWidth="1"/>
    <col min="8708" max="8708" width="9.5" style="67" customWidth="1"/>
    <col min="8709" max="8709" width="9" style="67"/>
    <col min="8710" max="8710" width="5.25" style="67" customWidth="1"/>
    <col min="8711" max="8713" width="6.25" style="67" customWidth="1"/>
    <col min="8714" max="8714" width="4.75" style="67" customWidth="1"/>
    <col min="8715" max="8715" width="7.125" style="67" customWidth="1"/>
    <col min="8716" max="8716" width="11.75" style="67" bestFit="1" customWidth="1"/>
    <col min="8717" max="8717" width="12.5" style="67" customWidth="1"/>
    <col min="8718" max="8718" width="2.375" style="67" customWidth="1"/>
    <col min="8719" max="8719" width="0" style="67" hidden="1" customWidth="1"/>
    <col min="8720" max="8720" width="5" style="67" customWidth="1"/>
    <col min="8721" max="8724" width="9" style="67"/>
    <col min="8725" max="8725" width="4.5" style="67" customWidth="1"/>
    <col min="8726" max="8960" width="9" style="67"/>
    <col min="8961" max="8961" width="2.5" style="67" customWidth="1"/>
    <col min="8962" max="8962" width="3.5" style="67" customWidth="1"/>
    <col min="8963" max="8963" width="14.75" style="67" customWidth="1"/>
    <col min="8964" max="8964" width="9.5" style="67" customWidth="1"/>
    <col min="8965" max="8965" width="9" style="67"/>
    <col min="8966" max="8966" width="5.25" style="67" customWidth="1"/>
    <col min="8967" max="8969" width="6.25" style="67" customWidth="1"/>
    <col min="8970" max="8970" width="4.75" style="67" customWidth="1"/>
    <col min="8971" max="8971" width="7.125" style="67" customWidth="1"/>
    <col min="8972" max="8972" width="11.75" style="67" bestFit="1" customWidth="1"/>
    <col min="8973" max="8973" width="12.5" style="67" customWidth="1"/>
    <col min="8974" max="8974" width="2.375" style="67" customWidth="1"/>
    <col min="8975" max="8975" width="0" style="67" hidden="1" customWidth="1"/>
    <col min="8976" max="8976" width="5" style="67" customWidth="1"/>
    <col min="8977" max="8980" width="9" style="67"/>
    <col min="8981" max="8981" width="4.5" style="67" customWidth="1"/>
    <col min="8982" max="9216" width="9" style="67"/>
    <col min="9217" max="9217" width="2.5" style="67" customWidth="1"/>
    <col min="9218" max="9218" width="3.5" style="67" customWidth="1"/>
    <col min="9219" max="9219" width="14.75" style="67" customWidth="1"/>
    <col min="9220" max="9220" width="9.5" style="67" customWidth="1"/>
    <col min="9221" max="9221" width="9" style="67"/>
    <col min="9222" max="9222" width="5.25" style="67" customWidth="1"/>
    <col min="9223" max="9225" width="6.25" style="67" customWidth="1"/>
    <col min="9226" max="9226" width="4.75" style="67" customWidth="1"/>
    <col min="9227" max="9227" width="7.125" style="67" customWidth="1"/>
    <col min="9228" max="9228" width="11.75" style="67" bestFit="1" customWidth="1"/>
    <col min="9229" max="9229" width="12.5" style="67" customWidth="1"/>
    <col min="9230" max="9230" width="2.375" style="67" customWidth="1"/>
    <col min="9231" max="9231" width="0" style="67" hidden="1" customWidth="1"/>
    <col min="9232" max="9232" width="5" style="67" customWidth="1"/>
    <col min="9233" max="9236" width="9" style="67"/>
    <col min="9237" max="9237" width="4.5" style="67" customWidth="1"/>
    <col min="9238" max="9472" width="9" style="67"/>
    <col min="9473" max="9473" width="2.5" style="67" customWidth="1"/>
    <col min="9474" max="9474" width="3.5" style="67" customWidth="1"/>
    <col min="9475" max="9475" width="14.75" style="67" customWidth="1"/>
    <col min="9476" max="9476" width="9.5" style="67" customWidth="1"/>
    <col min="9477" max="9477" width="9" style="67"/>
    <col min="9478" max="9478" width="5.25" style="67" customWidth="1"/>
    <col min="9479" max="9481" width="6.25" style="67" customWidth="1"/>
    <col min="9482" max="9482" width="4.75" style="67" customWidth="1"/>
    <col min="9483" max="9483" width="7.125" style="67" customWidth="1"/>
    <col min="9484" max="9484" width="11.75" style="67" bestFit="1" customWidth="1"/>
    <col min="9485" max="9485" width="12.5" style="67" customWidth="1"/>
    <col min="9486" max="9486" width="2.375" style="67" customWidth="1"/>
    <col min="9487" max="9487" width="0" style="67" hidden="1" customWidth="1"/>
    <col min="9488" max="9488" width="5" style="67" customWidth="1"/>
    <col min="9489" max="9492" width="9" style="67"/>
    <col min="9493" max="9493" width="4.5" style="67" customWidth="1"/>
    <col min="9494" max="9728" width="9" style="67"/>
    <col min="9729" max="9729" width="2.5" style="67" customWidth="1"/>
    <col min="9730" max="9730" width="3.5" style="67" customWidth="1"/>
    <col min="9731" max="9731" width="14.75" style="67" customWidth="1"/>
    <col min="9732" max="9732" width="9.5" style="67" customWidth="1"/>
    <col min="9733" max="9733" width="9" style="67"/>
    <col min="9734" max="9734" width="5.25" style="67" customWidth="1"/>
    <col min="9735" max="9737" width="6.25" style="67" customWidth="1"/>
    <col min="9738" max="9738" width="4.75" style="67" customWidth="1"/>
    <col min="9739" max="9739" width="7.125" style="67" customWidth="1"/>
    <col min="9740" max="9740" width="11.75" style="67" bestFit="1" customWidth="1"/>
    <col min="9741" max="9741" width="12.5" style="67" customWidth="1"/>
    <col min="9742" max="9742" width="2.375" style="67" customWidth="1"/>
    <col min="9743" max="9743" width="0" style="67" hidden="1" customWidth="1"/>
    <col min="9744" max="9744" width="5" style="67" customWidth="1"/>
    <col min="9745" max="9748" width="9" style="67"/>
    <col min="9749" max="9749" width="4.5" style="67" customWidth="1"/>
    <col min="9750" max="9984" width="9" style="67"/>
    <col min="9985" max="9985" width="2.5" style="67" customWidth="1"/>
    <col min="9986" max="9986" width="3.5" style="67" customWidth="1"/>
    <col min="9987" max="9987" width="14.75" style="67" customWidth="1"/>
    <col min="9988" max="9988" width="9.5" style="67" customWidth="1"/>
    <col min="9989" max="9989" width="9" style="67"/>
    <col min="9990" max="9990" width="5.25" style="67" customWidth="1"/>
    <col min="9991" max="9993" width="6.25" style="67" customWidth="1"/>
    <col min="9994" max="9994" width="4.75" style="67" customWidth="1"/>
    <col min="9995" max="9995" width="7.125" style="67" customWidth="1"/>
    <col min="9996" max="9996" width="11.75" style="67" bestFit="1" customWidth="1"/>
    <col min="9997" max="9997" width="12.5" style="67" customWidth="1"/>
    <col min="9998" max="9998" width="2.375" style="67" customWidth="1"/>
    <col min="9999" max="9999" width="0" style="67" hidden="1" customWidth="1"/>
    <col min="10000" max="10000" width="5" style="67" customWidth="1"/>
    <col min="10001" max="10004" width="9" style="67"/>
    <col min="10005" max="10005" width="4.5" style="67" customWidth="1"/>
    <col min="10006" max="10240" width="9" style="67"/>
    <col min="10241" max="10241" width="2.5" style="67" customWidth="1"/>
    <col min="10242" max="10242" width="3.5" style="67" customWidth="1"/>
    <col min="10243" max="10243" width="14.75" style="67" customWidth="1"/>
    <col min="10244" max="10244" width="9.5" style="67" customWidth="1"/>
    <col min="10245" max="10245" width="9" style="67"/>
    <col min="10246" max="10246" width="5.25" style="67" customWidth="1"/>
    <col min="10247" max="10249" width="6.25" style="67" customWidth="1"/>
    <col min="10250" max="10250" width="4.75" style="67" customWidth="1"/>
    <col min="10251" max="10251" width="7.125" style="67" customWidth="1"/>
    <col min="10252" max="10252" width="11.75" style="67" bestFit="1" customWidth="1"/>
    <col min="10253" max="10253" width="12.5" style="67" customWidth="1"/>
    <col min="10254" max="10254" width="2.375" style="67" customWidth="1"/>
    <col min="10255" max="10255" width="0" style="67" hidden="1" customWidth="1"/>
    <col min="10256" max="10256" width="5" style="67" customWidth="1"/>
    <col min="10257" max="10260" width="9" style="67"/>
    <col min="10261" max="10261" width="4.5" style="67" customWidth="1"/>
    <col min="10262" max="10496" width="9" style="67"/>
    <col min="10497" max="10497" width="2.5" style="67" customWidth="1"/>
    <col min="10498" max="10498" width="3.5" style="67" customWidth="1"/>
    <col min="10499" max="10499" width="14.75" style="67" customWidth="1"/>
    <col min="10500" max="10500" width="9.5" style="67" customWidth="1"/>
    <col min="10501" max="10501" width="9" style="67"/>
    <col min="10502" max="10502" width="5.25" style="67" customWidth="1"/>
    <col min="10503" max="10505" width="6.25" style="67" customWidth="1"/>
    <col min="10506" max="10506" width="4.75" style="67" customWidth="1"/>
    <col min="10507" max="10507" width="7.125" style="67" customWidth="1"/>
    <col min="10508" max="10508" width="11.75" style="67" bestFit="1" customWidth="1"/>
    <col min="10509" max="10509" width="12.5" style="67" customWidth="1"/>
    <col min="10510" max="10510" width="2.375" style="67" customWidth="1"/>
    <col min="10511" max="10511" width="0" style="67" hidden="1" customWidth="1"/>
    <col min="10512" max="10512" width="5" style="67" customWidth="1"/>
    <col min="10513" max="10516" width="9" style="67"/>
    <col min="10517" max="10517" width="4.5" style="67" customWidth="1"/>
    <col min="10518" max="10752" width="9" style="67"/>
    <col min="10753" max="10753" width="2.5" style="67" customWidth="1"/>
    <col min="10754" max="10754" width="3.5" style="67" customWidth="1"/>
    <col min="10755" max="10755" width="14.75" style="67" customWidth="1"/>
    <col min="10756" max="10756" width="9.5" style="67" customWidth="1"/>
    <col min="10757" max="10757" width="9" style="67"/>
    <col min="10758" max="10758" width="5.25" style="67" customWidth="1"/>
    <col min="10759" max="10761" width="6.25" style="67" customWidth="1"/>
    <col min="10762" max="10762" width="4.75" style="67" customWidth="1"/>
    <col min="10763" max="10763" width="7.125" style="67" customWidth="1"/>
    <col min="10764" max="10764" width="11.75" style="67" bestFit="1" customWidth="1"/>
    <col min="10765" max="10765" width="12.5" style="67" customWidth="1"/>
    <col min="10766" max="10766" width="2.375" style="67" customWidth="1"/>
    <col min="10767" max="10767" width="0" style="67" hidden="1" customWidth="1"/>
    <col min="10768" max="10768" width="5" style="67" customWidth="1"/>
    <col min="10769" max="10772" width="9" style="67"/>
    <col min="10773" max="10773" width="4.5" style="67" customWidth="1"/>
    <col min="10774" max="11008" width="9" style="67"/>
    <col min="11009" max="11009" width="2.5" style="67" customWidth="1"/>
    <col min="11010" max="11010" width="3.5" style="67" customWidth="1"/>
    <col min="11011" max="11011" width="14.75" style="67" customWidth="1"/>
    <col min="11012" max="11012" width="9.5" style="67" customWidth="1"/>
    <col min="11013" max="11013" width="9" style="67"/>
    <col min="11014" max="11014" width="5.25" style="67" customWidth="1"/>
    <col min="11015" max="11017" width="6.25" style="67" customWidth="1"/>
    <col min="11018" max="11018" width="4.75" style="67" customWidth="1"/>
    <col min="11019" max="11019" width="7.125" style="67" customWidth="1"/>
    <col min="11020" max="11020" width="11.75" style="67" bestFit="1" customWidth="1"/>
    <col min="11021" max="11021" width="12.5" style="67" customWidth="1"/>
    <col min="11022" max="11022" width="2.375" style="67" customWidth="1"/>
    <col min="11023" max="11023" width="0" style="67" hidden="1" customWidth="1"/>
    <col min="11024" max="11024" width="5" style="67" customWidth="1"/>
    <col min="11025" max="11028" width="9" style="67"/>
    <col min="11029" max="11029" width="4.5" style="67" customWidth="1"/>
    <col min="11030" max="11264" width="9" style="67"/>
    <col min="11265" max="11265" width="2.5" style="67" customWidth="1"/>
    <col min="11266" max="11266" width="3.5" style="67" customWidth="1"/>
    <col min="11267" max="11267" width="14.75" style="67" customWidth="1"/>
    <col min="11268" max="11268" width="9.5" style="67" customWidth="1"/>
    <col min="11269" max="11269" width="9" style="67"/>
    <col min="11270" max="11270" width="5.25" style="67" customWidth="1"/>
    <col min="11271" max="11273" width="6.25" style="67" customWidth="1"/>
    <col min="11274" max="11274" width="4.75" style="67" customWidth="1"/>
    <col min="11275" max="11275" width="7.125" style="67" customWidth="1"/>
    <col min="11276" max="11276" width="11.75" style="67" bestFit="1" customWidth="1"/>
    <col min="11277" max="11277" width="12.5" style="67" customWidth="1"/>
    <col min="11278" max="11278" width="2.375" style="67" customWidth="1"/>
    <col min="11279" max="11279" width="0" style="67" hidden="1" customWidth="1"/>
    <col min="11280" max="11280" width="5" style="67" customWidth="1"/>
    <col min="11281" max="11284" width="9" style="67"/>
    <col min="11285" max="11285" width="4.5" style="67" customWidth="1"/>
    <col min="11286" max="11520" width="9" style="67"/>
    <col min="11521" max="11521" width="2.5" style="67" customWidth="1"/>
    <col min="11522" max="11522" width="3.5" style="67" customWidth="1"/>
    <col min="11523" max="11523" width="14.75" style="67" customWidth="1"/>
    <col min="11524" max="11524" width="9.5" style="67" customWidth="1"/>
    <col min="11525" max="11525" width="9" style="67"/>
    <col min="11526" max="11526" width="5.25" style="67" customWidth="1"/>
    <col min="11527" max="11529" width="6.25" style="67" customWidth="1"/>
    <col min="11530" max="11530" width="4.75" style="67" customWidth="1"/>
    <col min="11531" max="11531" width="7.125" style="67" customWidth="1"/>
    <col min="11532" max="11532" width="11.75" style="67" bestFit="1" customWidth="1"/>
    <col min="11533" max="11533" width="12.5" style="67" customWidth="1"/>
    <col min="11534" max="11534" width="2.375" style="67" customWidth="1"/>
    <col min="11535" max="11535" width="0" style="67" hidden="1" customWidth="1"/>
    <col min="11536" max="11536" width="5" style="67" customWidth="1"/>
    <col min="11537" max="11540" width="9" style="67"/>
    <col min="11541" max="11541" width="4.5" style="67" customWidth="1"/>
    <col min="11542" max="11776" width="9" style="67"/>
    <col min="11777" max="11777" width="2.5" style="67" customWidth="1"/>
    <col min="11778" max="11778" width="3.5" style="67" customWidth="1"/>
    <col min="11779" max="11779" width="14.75" style="67" customWidth="1"/>
    <col min="11780" max="11780" width="9.5" style="67" customWidth="1"/>
    <col min="11781" max="11781" width="9" style="67"/>
    <col min="11782" max="11782" width="5.25" style="67" customWidth="1"/>
    <col min="11783" max="11785" width="6.25" style="67" customWidth="1"/>
    <col min="11786" max="11786" width="4.75" style="67" customWidth="1"/>
    <col min="11787" max="11787" width="7.125" style="67" customWidth="1"/>
    <col min="11788" max="11788" width="11.75" style="67" bestFit="1" customWidth="1"/>
    <col min="11789" max="11789" width="12.5" style="67" customWidth="1"/>
    <col min="11790" max="11790" width="2.375" style="67" customWidth="1"/>
    <col min="11791" max="11791" width="0" style="67" hidden="1" customWidth="1"/>
    <col min="11792" max="11792" width="5" style="67" customWidth="1"/>
    <col min="11793" max="11796" width="9" style="67"/>
    <col min="11797" max="11797" width="4.5" style="67" customWidth="1"/>
    <col min="11798" max="12032" width="9" style="67"/>
    <col min="12033" max="12033" width="2.5" style="67" customWidth="1"/>
    <col min="12034" max="12034" width="3.5" style="67" customWidth="1"/>
    <col min="12035" max="12035" width="14.75" style="67" customWidth="1"/>
    <col min="12036" max="12036" width="9.5" style="67" customWidth="1"/>
    <col min="12037" max="12037" width="9" style="67"/>
    <col min="12038" max="12038" width="5.25" style="67" customWidth="1"/>
    <col min="12039" max="12041" width="6.25" style="67" customWidth="1"/>
    <col min="12042" max="12042" width="4.75" style="67" customWidth="1"/>
    <col min="12043" max="12043" width="7.125" style="67" customWidth="1"/>
    <col min="12044" max="12044" width="11.75" style="67" bestFit="1" customWidth="1"/>
    <col min="12045" max="12045" width="12.5" style="67" customWidth="1"/>
    <col min="12046" max="12046" width="2.375" style="67" customWidth="1"/>
    <col min="12047" max="12047" width="0" style="67" hidden="1" customWidth="1"/>
    <col min="12048" max="12048" width="5" style="67" customWidth="1"/>
    <col min="12049" max="12052" width="9" style="67"/>
    <col min="12053" max="12053" width="4.5" style="67" customWidth="1"/>
    <col min="12054" max="12288" width="9" style="67"/>
    <col min="12289" max="12289" width="2.5" style="67" customWidth="1"/>
    <col min="12290" max="12290" width="3.5" style="67" customWidth="1"/>
    <col min="12291" max="12291" width="14.75" style="67" customWidth="1"/>
    <col min="12292" max="12292" width="9.5" style="67" customWidth="1"/>
    <col min="12293" max="12293" width="9" style="67"/>
    <col min="12294" max="12294" width="5.25" style="67" customWidth="1"/>
    <col min="12295" max="12297" width="6.25" style="67" customWidth="1"/>
    <col min="12298" max="12298" width="4.75" style="67" customWidth="1"/>
    <col min="12299" max="12299" width="7.125" style="67" customWidth="1"/>
    <col min="12300" max="12300" width="11.75" style="67" bestFit="1" customWidth="1"/>
    <col min="12301" max="12301" width="12.5" style="67" customWidth="1"/>
    <col min="12302" max="12302" width="2.375" style="67" customWidth="1"/>
    <col min="12303" max="12303" width="0" style="67" hidden="1" customWidth="1"/>
    <col min="12304" max="12304" width="5" style="67" customWidth="1"/>
    <col min="12305" max="12308" width="9" style="67"/>
    <col min="12309" max="12309" width="4.5" style="67" customWidth="1"/>
    <col min="12310" max="12544" width="9" style="67"/>
    <col min="12545" max="12545" width="2.5" style="67" customWidth="1"/>
    <col min="12546" max="12546" width="3.5" style="67" customWidth="1"/>
    <col min="12547" max="12547" width="14.75" style="67" customWidth="1"/>
    <col min="12548" max="12548" width="9.5" style="67" customWidth="1"/>
    <col min="12549" max="12549" width="9" style="67"/>
    <col min="12550" max="12550" width="5.25" style="67" customWidth="1"/>
    <col min="12551" max="12553" width="6.25" style="67" customWidth="1"/>
    <col min="12554" max="12554" width="4.75" style="67" customWidth="1"/>
    <col min="12555" max="12555" width="7.125" style="67" customWidth="1"/>
    <col min="12556" max="12556" width="11.75" style="67" bestFit="1" customWidth="1"/>
    <col min="12557" max="12557" width="12.5" style="67" customWidth="1"/>
    <col min="12558" max="12558" width="2.375" style="67" customWidth="1"/>
    <col min="12559" max="12559" width="0" style="67" hidden="1" customWidth="1"/>
    <col min="12560" max="12560" width="5" style="67" customWidth="1"/>
    <col min="12561" max="12564" width="9" style="67"/>
    <col min="12565" max="12565" width="4.5" style="67" customWidth="1"/>
    <col min="12566" max="12800" width="9" style="67"/>
    <col min="12801" max="12801" width="2.5" style="67" customWidth="1"/>
    <col min="12802" max="12802" width="3.5" style="67" customWidth="1"/>
    <col min="12803" max="12803" width="14.75" style="67" customWidth="1"/>
    <col min="12804" max="12804" width="9.5" style="67" customWidth="1"/>
    <col min="12805" max="12805" width="9" style="67"/>
    <col min="12806" max="12806" width="5.25" style="67" customWidth="1"/>
    <col min="12807" max="12809" width="6.25" style="67" customWidth="1"/>
    <col min="12810" max="12810" width="4.75" style="67" customWidth="1"/>
    <col min="12811" max="12811" width="7.125" style="67" customWidth="1"/>
    <col min="12812" max="12812" width="11.75" style="67" bestFit="1" customWidth="1"/>
    <col min="12813" max="12813" width="12.5" style="67" customWidth="1"/>
    <col min="12814" max="12814" width="2.375" style="67" customWidth="1"/>
    <col min="12815" max="12815" width="0" style="67" hidden="1" customWidth="1"/>
    <col min="12816" max="12816" width="5" style="67" customWidth="1"/>
    <col min="12817" max="12820" width="9" style="67"/>
    <col min="12821" max="12821" width="4.5" style="67" customWidth="1"/>
    <col min="12822" max="13056" width="9" style="67"/>
    <col min="13057" max="13057" width="2.5" style="67" customWidth="1"/>
    <col min="13058" max="13058" width="3.5" style="67" customWidth="1"/>
    <col min="13059" max="13059" width="14.75" style="67" customWidth="1"/>
    <col min="13060" max="13060" width="9.5" style="67" customWidth="1"/>
    <col min="13061" max="13061" width="9" style="67"/>
    <col min="13062" max="13062" width="5.25" style="67" customWidth="1"/>
    <col min="13063" max="13065" width="6.25" style="67" customWidth="1"/>
    <col min="13066" max="13066" width="4.75" style="67" customWidth="1"/>
    <col min="13067" max="13067" width="7.125" style="67" customWidth="1"/>
    <col min="13068" max="13068" width="11.75" style="67" bestFit="1" customWidth="1"/>
    <col min="13069" max="13069" width="12.5" style="67" customWidth="1"/>
    <col min="13070" max="13070" width="2.375" style="67" customWidth="1"/>
    <col min="13071" max="13071" width="0" style="67" hidden="1" customWidth="1"/>
    <col min="13072" max="13072" width="5" style="67" customWidth="1"/>
    <col min="13073" max="13076" width="9" style="67"/>
    <col min="13077" max="13077" width="4.5" style="67" customWidth="1"/>
    <col min="13078" max="13312" width="9" style="67"/>
    <col min="13313" max="13313" width="2.5" style="67" customWidth="1"/>
    <col min="13314" max="13314" width="3.5" style="67" customWidth="1"/>
    <col min="13315" max="13315" width="14.75" style="67" customWidth="1"/>
    <col min="13316" max="13316" width="9.5" style="67" customWidth="1"/>
    <col min="13317" max="13317" width="9" style="67"/>
    <col min="13318" max="13318" width="5.25" style="67" customWidth="1"/>
    <col min="13319" max="13321" width="6.25" style="67" customWidth="1"/>
    <col min="13322" max="13322" width="4.75" style="67" customWidth="1"/>
    <col min="13323" max="13323" width="7.125" style="67" customWidth="1"/>
    <col min="13324" max="13324" width="11.75" style="67" bestFit="1" customWidth="1"/>
    <col min="13325" max="13325" width="12.5" style="67" customWidth="1"/>
    <col min="13326" max="13326" width="2.375" style="67" customWidth="1"/>
    <col min="13327" max="13327" width="0" style="67" hidden="1" customWidth="1"/>
    <col min="13328" max="13328" width="5" style="67" customWidth="1"/>
    <col min="13329" max="13332" width="9" style="67"/>
    <col min="13333" max="13333" width="4.5" style="67" customWidth="1"/>
    <col min="13334" max="13568" width="9" style="67"/>
    <col min="13569" max="13569" width="2.5" style="67" customWidth="1"/>
    <col min="13570" max="13570" width="3.5" style="67" customWidth="1"/>
    <col min="13571" max="13571" width="14.75" style="67" customWidth="1"/>
    <col min="13572" max="13572" width="9.5" style="67" customWidth="1"/>
    <col min="13573" max="13573" width="9" style="67"/>
    <col min="13574" max="13574" width="5.25" style="67" customWidth="1"/>
    <col min="13575" max="13577" width="6.25" style="67" customWidth="1"/>
    <col min="13578" max="13578" width="4.75" style="67" customWidth="1"/>
    <col min="13579" max="13579" width="7.125" style="67" customWidth="1"/>
    <col min="13580" max="13580" width="11.75" style="67" bestFit="1" customWidth="1"/>
    <col min="13581" max="13581" width="12.5" style="67" customWidth="1"/>
    <col min="13582" max="13582" width="2.375" style="67" customWidth="1"/>
    <col min="13583" max="13583" width="0" style="67" hidden="1" customWidth="1"/>
    <col min="13584" max="13584" width="5" style="67" customWidth="1"/>
    <col min="13585" max="13588" width="9" style="67"/>
    <col min="13589" max="13589" width="4.5" style="67" customWidth="1"/>
    <col min="13590" max="13824" width="9" style="67"/>
    <col min="13825" max="13825" width="2.5" style="67" customWidth="1"/>
    <col min="13826" max="13826" width="3.5" style="67" customWidth="1"/>
    <col min="13827" max="13827" width="14.75" style="67" customWidth="1"/>
    <col min="13828" max="13828" width="9.5" style="67" customWidth="1"/>
    <col min="13829" max="13829" width="9" style="67"/>
    <col min="13830" max="13830" width="5.25" style="67" customWidth="1"/>
    <col min="13831" max="13833" width="6.25" style="67" customWidth="1"/>
    <col min="13834" max="13834" width="4.75" style="67" customWidth="1"/>
    <col min="13835" max="13835" width="7.125" style="67" customWidth="1"/>
    <col min="13836" max="13836" width="11.75" style="67" bestFit="1" customWidth="1"/>
    <col min="13837" max="13837" width="12.5" style="67" customWidth="1"/>
    <col min="13838" max="13838" width="2.375" style="67" customWidth="1"/>
    <col min="13839" max="13839" width="0" style="67" hidden="1" customWidth="1"/>
    <col min="13840" max="13840" width="5" style="67" customWidth="1"/>
    <col min="13841" max="13844" width="9" style="67"/>
    <col min="13845" max="13845" width="4.5" style="67" customWidth="1"/>
    <col min="13846" max="14080" width="9" style="67"/>
    <col min="14081" max="14081" width="2.5" style="67" customWidth="1"/>
    <col min="14082" max="14082" width="3.5" style="67" customWidth="1"/>
    <col min="14083" max="14083" width="14.75" style="67" customWidth="1"/>
    <col min="14084" max="14084" width="9.5" style="67" customWidth="1"/>
    <col min="14085" max="14085" width="9" style="67"/>
    <col min="14086" max="14086" width="5.25" style="67" customWidth="1"/>
    <col min="14087" max="14089" width="6.25" style="67" customWidth="1"/>
    <col min="14090" max="14090" width="4.75" style="67" customWidth="1"/>
    <col min="14091" max="14091" width="7.125" style="67" customWidth="1"/>
    <col min="14092" max="14092" width="11.75" style="67" bestFit="1" customWidth="1"/>
    <col min="14093" max="14093" width="12.5" style="67" customWidth="1"/>
    <col min="14094" max="14094" width="2.375" style="67" customWidth="1"/>
    <col min="14095" max="14095" width="0" style="67" hidden="1" customWidth="1"/>
    <col min="14096" max="14096" width="5" style="67" customWidth="1"/>
    <col min="14097" max="14100" width="9" style="67"/>
    <col min="14101" max="14101" width="4.5" style="67" customWidth="1"/>
    <col min="14102" max="14336" width="9" style="67"/>
    <col min="14337" max="14337" width="2.5" style="67" customWidth="1"/>
    <col min="14338" max="14338" width="3.5" style="67" customWidth="1"/>
    <col min="14339" max="14339" width="14.75" style="67" customWidth="1"/>
    <col min="14340" max="14340" width="9.5" style="67" customWidth="1"/>
    <col min="14341" max="14341" width="9" style="67"/>
    <col min="14342" max="14342" width="5.25" style="67" customWidth="1"/>
    <col min="14343" max="14345" width="6.25" style="67" customWidth="1"/>
    <col min="14346" max="14346" width="4.75" style="67" customWidth="1"/>
    <col min="14347" max="14347" width="7.125" style="67" customWidth="1"/>
    <col min="14348" max="14348" width="11.75" style="67" bestFit="1" customWidth="1"/>
    <col min="14349" max="14349" width="12.5" style="67" customWidth="1"/>
    <col min="14350" max="14350" width="2.375" style="67" customWidth="1"/>
    <col min="14351" max="14351" width="0" style="67" hidden="1" customWidth="1"/>
    <col min="14352" max="14352" width="5" style="67" customWidth="1"/>
    <col min="14353" max="14356" width="9" style="67"/>
    <col min="14357" max="14357" width="4.5" style="67" customWidth="1"/>
    <col min="14358" max="14592" width="9" style="67"/>
    <col min="14593" max="14593" width="2.5" style="67" customWidth="1"/>
    <col min="14594" max="14594" width="3.5" style="67" customWidth="1"/>
    <col min="14595" max="14595" width="14.75" style="67" customWidth="1"/>
    <col min="14596" max="14596" width="9.5" style="67" customWidth="1"/>
    <col min="14597" max="14597" width="9" style="67"/>
    <col min="14598" max="14598" width="5.25" style="67" customWidth="1"/>
    <col min="14599" max="14601" width="6.25" style="67" customWidth="1"/>
    <col min="14602" max="14602" width="4.75" style="67" customWidth="1"/>
    <col min="14603" max="14603" width="7.125" style="67" customWidth="1"/>
    <col min="14604" max="14604" width="11.75" style="67" bestFit="1" customWidth="1"/>
    <col min="14605" max="14605" width="12.5" style="67" customWidth="1"/>
    <col min="14606" max="14606" width="2.375" style="67" customWidth="1"/>
    <col min="14607" max="14607" width="0" style="67" hidden="1" customWidth="1"/>
    <col min="14608" max="14608" width="5" style="67" customWidth="1"/>
    <col min="14609" max="14612" width="9" style="67"/>
    <col min="14613" max="14613" width="4.5" style="67" customWidth="1"/>
    <col min="14614" max="14848" width="9" style="67"/>
    <col min="14849" max="14849" width="2.5" style="67" customWidth="1"/>
    <col min="14850" max="14850" width="3.5" style="67" customWidth="1"/>
    <col min="14851" max="14851" width="14.75" style="67" customWidth="1"/>
    <col min="14852" max="14852" width="9.5" style="67" customWidth="1"/>
    <col min="14853" max="14853" width="9" style="67"/>
    <col min="14854" max="14854" width="5.25" style="67" customWidth="1"/>
    <col min="14855" max="14857" width="6.25" style="67" customWidth="1"/>
    <col min="14858" max="14858" width="4.75" style="67" customWidth="1"/>
    <col min="14859" max="14859" width="7.125" style="67" customWidth="1"/>
    <col min="14860" max="14860" width="11.75" style="67" bestFit="1" customWidth="1"/>
    <col min="14861" max="14861" width="12.5" style="67" customWidth="1"/>
    <col min="14862" max="14862" width="2.375" style="67" customWidth="1"/>
    <col min="14863" max="14863" width="0" style="67" hidden="1" customWidth="1"/>
    <col min="14864" max="14864" width="5" style="67" customWidth="1"/>
    <col min="14865" max="14868" width="9" style="67"/>
    <col min="14869" max="14869" width="4.5" style="67" customWidth="1"/>
    <col min="14870" max="15104" width="9" style="67"/>
    <col min="15105" max="15105" width="2.5" style="67" customWidth="1"/>
    <col min="15106" max="15106" width="3.5" style="67" customWidth="1"/>
    <col min="15107" max="15107" width="14.75" style="67" customWidth="1"/>
    <col min="15108" max="15108" width="9.5" style="67" customWidth="1"/>
    <col min="15109" max="15109" width="9" style="67"/>
    <col min="15110" max="15110" width="5.25" style="67" customWidth="1"/>
    <col min="15111" max="15113" width="6.25" style="67" customWidth="1"/>
    <col min="15114" max="15114" width="4.75" style="67" customWidth="1"/>
    <col min="15115" max="15115" width="7.125" style="67" customWidth="1"/>
    <col min="15116" max="15116" width="11.75" style="67" bestFit="1" customWidth="1"/>
    <col min="15117" max="15117" width="12.5" style="67" customWidth="1"/>
    <col min="15118" max="15118" width="2.375" style="67" customWidth="1"/>
    <col min="15119" max="15119" width="0" style="67" hidden="1" customWidth="1"/>
    <col min="15120" max="15120" width="5" style="67" customWidth="1"/>
    <col min="15121" max="15124" width="9" style="67"/>
    <col min="15125" max="15125" width="4.5" style="67" customWidth="1"/>
    <col min="15126" max="15360" width="9" style="67"/>
    <col min="15361" max="15361" width="2.5" style="67" customWidth="1"/>
    <col min="15362" max="15362" width="3.5" style="67" customWidth="1"/>
    <col min="15363" max="15363" width="14.75" style="67" customWidth="1"/>
    <col min="15364" max="15364" width="9.5" style="67" customWidth="1"/>
    <col min="15365" max="15365" width="9" style="67"/>
    <col min="15366" max="15366" width="5.25" style="67" customWidth="1"/>
    <col min="15367" max="15369" width="6.25" style="67" customWidth="1"/>
    <col min="15370" max="15370" width="4.75" style="67" customWidth="1"/>
    <col min="15371" max="15371" width="7.125" style="67" customWidth="1"/>
    <col min="15372" max="15372" width="11.75" style="67" bestFit="1" customWidth="1"/>
    <col min="15373" max="15373" width="12.5" style="67" customWidth="1"/>
    <col min="15374" max="15374" width="2.375" style="67" customWidth="1"/>
    <col min="15375" max="15375" width="0" style="67" hidden="1" customWidth="1"/>
    <col min="15376" max="15376" width="5" style="67" customWidth="1"/>
    <col min="15377" max="15380" width="9" style="67"/>
    <col min="15381" max="15381" width="4.5" style="67" customWidth="1"/>
    <col min="15382" max="15616" width="9" style="67"/>
    <col min="15617" max="15617" width="2.5" style="67" customWidth="1"/>
    <col min="15618" max="15618" width="3.5" style="67" customWidth="1"/>
    <col min="15619" max="15619" width="14.75" style="67" customWidth="1"/>
    <col min="15620" max="15620" width="9.5" style="67" customWidth="1"/>
    <col min="15621" max="15621" width="9" style="67"/>
    <col min="15622" max="15622" width="5.25" style="67" customWidth="1"/>
    <col min="15623" max="15625" width="6.25" style="67" customWidth="1"/>
    <col min="15626" max="15626" width="4.75" style="67" customWidth="1"/>
    <col min="15627" max="15627" width="7.125" style="67" customWidth="1"/>
    <col min="15628" max="15628" width="11.75" style="67" bestFit="1" customWidth="1"/>
    <col min="15629" max="15629" width="12.5" style="67" customWidth="1"/>
    <col min="15630" max="15630" width="2.375" style="67" customWidth="1"/>
    <col min="15631" max="15631" width="0" style="67" hidden="1" customWidth="1"/>
    <col min="15632" max="15632" width="5" style="67" customWidth="1"/>
    <col min="15633" max="15636" width="9" style="67"/>
    <col min="15637" max="15637" width="4.5" style="67" customWidth="1"/>
    <col min="15638" max="15872" width="9" style="67"/>
    <col min="15873" max="15873" width="2.5" style="67" customWidth="1"/>
    <col min="15874" max="15874" width="3.5" style="67" customWidth="1"/>
    <col min="15875" max="15875" width="14.75" style="67" customWidth="1"/>
    <col min="15876" max="15876" width="9.5" style="67" customWidth="1"/>
    <col min="15877" max="15877" width="9" style="67"/>
    <col min="15878" max="15878" width="5.25" style="67" customWidth="1"/>
    <col min="15879" max="15881" width="6.25" style="67" customWidth="1"/>
    <col min="15882" max="15882" width="4.75" style="67" customWidth="1"/>
    <col min="15883" max="15883" width="7.125" style="67" customWidth="1"/>
    <col min="15884" max="15884" width="11.75" style="67" bestFit="1" customWidth="1"/>
    <col min="15885" max="15885" width="12.5" style="67" customWidth="1"/>
    <col min="15886" max="15886" width="2.375" style="67" customWidth="1"/>
    <col min="15887" max="15887" width="0" style="67" hidden="1" customWidth="1"/>
    <col min="15888" max="15888" width="5" style="67" customWidth="1"/>
    <col min="15889" max="15892" width="9" style="67"/>
    <col min="15893" max="15893" width="4.5" style="67" customWidth="1"/>
    <col min="15894" max="16128" width="9" style="67"/>
    <col min="16129" max="16129" width="2.5" style="67" customWidth="1"/>
    <col min="16130" max="16130" width="3.5" style="67" customWidth="1"/>
    <col min="16131" max="16131" width="14.75" style="67" customWidth="1"/>
    <col min="16132" max="16132" width="9.5" style="67" customWidth="1"/>
    <col min="16133" max="16133" width="9" style="67"/>
    <col min="16134" max="16134" width="5.25" style="67" customWidth="1"/>
    <col min="16135" max="16137" width="6.25" style="67" customWidth="1"/>
    <col min="16138" max="16138" width="4.75" style="67" customWidth="1"/>
    <col min="16139" max="16139" width="7.125" style="67" customWidth="1"/>
    <col min="16140" max="16140" width="11.75" style="67" bestFit="1" customWidth="1"/>
    <col min="16141" max="16141" width="12.5" style="67" customWidth="1"/>
    <col min="16142" max="16142" width="2.375" style="67" customWidth="1"/>
    <col min="16143" max="16143" width="0" style="67" hidden="1" customWidth="1"/>
    <col min="16144" max="16144" width="5" style="67" customWidth="1"/>
    <col min="16145" max="16148" width="9" style="67"/>
    <col min="16149" max="16149" width="4.5" style="67" customWidth="1"/>
    <col min="16150" max="16384" width="9" style="67"/>
  </cols>
  <sheetData>
    <row r="1" spans="1:22" ht="22.5" customHeight="1" thickBot="1">
      <c r="A1" s="935" t="s">
        <v>49</v>
      </c>
      <c r="B1" s="936"/>
      <c r="C1" s="936"/>
      <c r="D1" s="936"/>
      <c r="E1" s="936"/>
      <c r="F1" s="937"/>
      <c r="J1" s="938" t="s">
        <v>11</v>
      </c>
      <c r="K1" s="939"/>
      <c r="L1" s="940" t="str">
        <f ca="1">'入力シート兼事業者（控）'!$AF$2</f>
        <v>0001-28900</v>
      </c>
      <c r="M1" s="941"/>
      <c r="O1" s="64"/>
    </row>
    <row r="3" spans="1:22" ht="24.95" customHeight="1">
      <c r="A3" s="942" t="s">
        <v>0</v>
      </c>
      <c r="B3" s="943"/>
      <c r="C3" s="944">
        <f>別紙明細入力シート!$L$3</f>
        <v>0</v>
      </c>
      <c r="D3" s="945"/>
      <c r="I3" s="70"/>
    </row>
    <row r="4" spans="1:22" ht="24.95" customHeight="1">
      <c r="I4" s="70"/>
      <c r="J4" s="70"/>
      <c r="K4" s="71"/>
      <c r="L4" s="71"/>
      <c r="M4" s="71"/>
    </row>
    <row r="5" spans="1:22" ht="24.95" customHeight="1">
      <c r="A5" s="255" t="s">
        <v>33</v>
      </c>
      <c r="B5" s="256"/>
      <c r="C5" s="950">
        <f>'入力シート兼事業者（控）'!G22</f>
        <v>0</v>
      </c>
      <c r="D5" s="951"/>
      <c r="E5" s="951"/>
      <c r="F5" s="951"/>
      <c r="G5" s="951"/>
      <c r="H5" s="952"/>
      <c r="I5" s="946" t="s">
        <v>31</v>
      </c>
      <c r="J5" s="947"/>
      <c r="K5" s="948">
        <f>別紙明細入力シート!$K$5</f>
        <v>0</v>
      </c>
      <c r="L5" s="949"/>
      <c r="M5" s="72"/>
    </row>
    <row r="6" spans="1:22" ht="24.95" customHeight="1">
      <c r="A6" s="255" t="s">
        <v>30</v>
      </c>
      <c r="B6" s="256"/>
      <c r="C6" s="950">
        <f>'入力シート兼事業者（控）'!G23</f>
        <v>0</v>
      </c>
      <c r="D6" s="951"/>
      <c r="E6" s="951"/>
      <c r="F6" s="951"/>
      <c r="G6" s="951"/>
      <c r="H6" s="951"/>
      <c r="I6" s="951"/>
      <c r="J6" s="951"/>
      <c r="K6" s="951"/>
      <c r="L6" s="952"/>
      <c r="M6" s="72"/>
      <c r="O6" s="69" t="s">
        <v>129</v>
      </c>
    </row>
    <row r="7" spans="1:22" ht="24.95" customHeight="1" thickBot="1">
      <c r="L7" s="73"/>
      <c r="M7" s="73"/>
      <c r="N7" s="73"/>
      <c r="O7" s="73"/>
      <c r="P7" s="73"/>
      <c r="Q7" s="73"/>
      <c r="R7" s="73"/>
      <c r="S7" s="73"/>
      <c r="T7" s="73"/>
      <c r="U7" s="73"/>
      <c r="V7" s="73"/>
    </row>
    <row r="8" spans="1:22" ht="24.95" customHeight="1" thickBot="1">
      <c r="A8" s="67"/>
      <c r="B8" s="67"/>
      <c r="J8" s="953" t="s">
        <v>132</v>
      </c>
      <c r="K8" s="954"/>
      <c r="L8" s="955">
        <f>SUM(M11:M486)</f>
        <v>0</v>
      </c>
      <c r="M8" s="956"/>
    </row>
    <row r="9" spans="1:22" ht="24.95" customHeight="1" thickBot="1">
      <c r="A9" s="71"/>
      <c r="B9" s="71"/>
      <c r="C9" s="70"/>
      <c r="D9" s="70"/>
      <c r="E9" s="70"/>
      <c r="F9" s="70"/>
      <c r="G9" s="70"/>
      <c r="H9" s="70"/>
      <c r="I9" s="70"/>
      <c r="J9" s="70"/>
      <c r="K9" s="70"/>
      <c r="L9" s="70"/>
      <c r="M9" s="74" t="s">
        <v>130</v>
      </c>
    </row>
    <row r="10" spans="1:22" ht="18" customHeight="1" thickBot="1">
      <c r="A10" s="150" t="s">
        <v>122</v>
      </c>
      <c r="B10" s="151" t="s">
        <v>50</v>
      </c>
      <c r="C10" s="152" t="s">
        <v>123</v>
      </c>
      <c r="D10" s="152" t="s">
        <v>124</v>
      </c>
      <c r="E10" s="926" t="s">
        <v>125</v>
      </c>
      <c r="F10" s="926"/>
      <c r="G10" s="926"/>
      <c r="H10" s="926"/>
      <c r="I10" s="926"/>
      <c r="J10" s="152" t="s">
        <v>126</v>
      </c>
      <c r="K10" s="153" t="s">
        <v>127</v>
      </c>
      <c r="L10" s="152" t="s">
        <v>128</v>
      </c>
      <c r="M10" s="154" t="s">
        <v>131</v>
      </c>
      <c r="P10" s="75"/>
    </row>
    <row r="11" spans="1:22" ht="18" customHeight="1">
      <c r="A11" s="155">
        <v>1</v>
      </c>
      <c r="B11" s="121">
        <f>別紙明細入力シート!B11</f>
        <v>0</v>
      </c>
      <c r="C11" s="97">
        <f>別紙明細入力シート!C11</f>
        <v>0</v>
      </c>
      <c r="D11" s="97">
        <f>別紙明細入力シート!D11</f>
        <v>0</v>
      </c>
      <c r="E11" s="98">
        <f>別紙明細入力シート!E11</f>
        <v>0</v>
      </c>
      <c r="F11" s="99">
        <f>別紙明細入力シート!F11</f>
        <v>0</v>
      </c>
      <c r="G11" s="98">
        <f>別紙明細入力シート!G11</f>
        <v>0</v>
      </c>
      <c r="H11" s="100">
        <f>別紙明細入力シート!H11</f>
        <v>0</v>
      </c>
      <c r="I11" s="99">
        <f>別紙明細入力シート!I11</f>
        <v>0</v>
      </c>
      <c r="J11" s="101">
        <f>別紙明細入力シート!J11</f>
        <v>0</v>
      </c>
      <c r="K11" s="102">
        <f>別紙明細入力シート!K11</f>
        <v>0</v>
      </c>
      <c r="L11" s="103">
        <f>別紙明細入力シート!L11</f>
        <v>0</v>
      </c>
      <c r="M11" s="104">
        <f>別紙明細入力シート!M11</f>
        <v>0</v>
      </c>
    </row>
    <row r="12" spans="1:22" ht="18" customHeight="1">
      <c r="A12" s="156">
        <f t="shared" ref="A12:A80" si="0">A11+1</f>
        <v>2</v>
      </c>
      <c r="B12" s="122">
        <f>別紙明細入力シート!B12</f>
        <v>0</v>
      </c>
      <c r="C12" s="105">
        <f>別紙明細入力シート!C12</f>
        <v>0</v>
      </c>
      <c r="D12" s="105">
        <f>別紙明細入力シート!D12</f>
        <v>0</v>
      </c>
      <c r="E12" s="106">
        <f>別紙明細入力シート!E12</f>
        <v>0</v>
      </c>
      <c r="F12" s="107">
        <f>別紙明細入力シート!F12</f>
        <v>0</v>
      </c>
      <c r="G12" s="106">
        <f>別紙明細入力シート!G12</f>
        <v>0</v>
      </c>
      <c r="H12" s="108">
        <f>別紙明細入力シート!H12</f>
        <v>0</v>
      </c>
      <c r="I12" s="107">
        <f>別紙明細入力シート!I12</f>
        <v>0</v>
      </c>
      <c r="J12" s="109">
        <f>別紙明細入力シート!J12</f>
        <v>0</v>
      </c>
      <c r="K12" s="110">
        <f>別紙明細入力シート!K12</f>
        <v>0</v>
      </c>
      <c r="L12" s="111">
        <f>別紙明細入力シート!L12</f>
        <v>0</v>
      </c>
      <c r="M12" s="112">
        <f>別紙明細入力シート!M12</f>
        <v>0</v>
      </c>
    </row>
    <row r="13" spans="1:22" ht="18" customHeight="1">
      <c r="A13" s="156">
        <f t="shared" si="0"/>
        <v>3</v>
      </c>
      <c r="B13" s="122">
        <f>別紙明細入力シート!B13</f>
        <v>0</v>
      </c>
      <c r="C13" s="105">
        <f>別紙明細入力シート!C13</f>
        <v>0</v>
      </c>
      <c r="D13" s="105">
        <f>別紙明細入力シート!D13</f>
        <v>0</v>
      </c>
      <c r="E13" s="106">
        <f>別紙明細入力シート!E13</f>
        <v>0</v>
      </c>
      <c r="F13" s="107">
        <f>別紙明細入力シート!F13</f>
        <v>0</v>
      </c>
      <c r="G13" s="106">
        <f>別紙明細入力シート!G13</f>
        <v>0</v>
      </c>
      <c r="H13" s="108">
        <f>別紙明細入力シート!H13</f>
        <v>0</v>
      </c>
      <c r="I13" s="107">
        <f>別紙明細入力シート!I13</f>
        <v>0</v>
      </c>
      <c r="J13" s="109">
        <f>別紙明細入力シート!J13</f>
        <v>0</v>
      </c>
      <c r="K13" s="110">
        <f>別紙明細入力シート!K13</f>
        <v>0</v>
      </c>
      <c r="L13" s="111">
        <f>別紙明細入力シート!L13</f>
        <v>0</v>
      </c>
      <c r="M13" s="112">
        <f>別紙明細入力シート!M13</f>
        <v>0</v>
      </c>
    </row>
    <row r="14" spans="1:22" ht="18" customHeight="1">
      <c r="A14" s="156">
        <f t="shared" si="0"/>
        <v>4</v>
      </c>
      <c r="B14" s="122">
        <f>別紙明細入力シート!B14</f>
        <v>0</v>
      </c>
      <c r="C14" s="105">
        <f>別紙明細入力シート!C14</f>
        <v>0</v>
      </c>
      <c r="D14" s="105">
        <f>別紙明細入力シート!D14</f>
        <v>0</v>
      </c>
      <c r="E14" s="106">
        <f>別紙明細入力シート!E14</f>
        <v>0</v>
      </c>
      <c r="F14" s="107">
        <f>別紙明細入力シート!F14</f>
        <v>0</v>
      </c>
      <c r="G14" s="106">
        <f>別紙明細入力シート!G14</f>
        <v>0</v>
      </c>
      <c r="H14" s="108">
        <f>別紙明細入力シート!H14</f>
        <v>0</v>
      </c>
      <c r="I14" s="107">
        <f>別紙明細入力シート!I14</f>
        <v>0</v>
      </c>
      <c r="J14" s="109">
        <f>別紙明細入力シート!J14</f>
        <v>0</v>
      </c>
      <c r="K14" s="110">
        <f>別紙明細入力シート!K14</f>
        <v>0</v>
      </c>
      <c r="L14" s="111">
        <f>別紙明細入力シート!L14</f>
        <v>0</v>
      </c>
      <c r="M14" s="112">
        <f>別紙明細入力シート!M14</f>
        <v>0</v>
      </c>
    </row>
    <row r="15" spans="1:22" ht="18" customHeight="1">
      <c r="A15" s="156">
        <f t="shared" si="0"/>
        <v>5</v>
      </c>
      <c r="B15" s="122">
        <f>別紙明細入力シート!B15</f>
        <v>0</v>
      </c>
      <c r="C15" s="105">
        <f>別紙明細入力シート!C15</f>
        <v>0</v>
      </c>
      <c r="D15" s="105">
        <f>別紙明細入力シート!D15</f>
        <v>0</v>
      </c>
      <c r="E15" s="106">
        <f>別紙明細入力シート!E15</f>
        <v>0</v>
      </c>
      <c r="F15" s="107">
        <f>別紙明細入力シート!F15</f>
        <v>0</v>
      </c>
      <c r="G15" s="106">
        <f>別紙明細入力シート!G15</f>
        <v>0</v>
      </c>
      <c r="H15" s="108">
        <f>別紙明細入力シート!H15</f>
        <v>0</v>
      </c>
      <c r="I15" s="107">
        <f>別紙明細入力シート!I15</f>
        <v>0</v>
      </c>
      <c r="J15" s="109">
        <f>別紙明細入力シート!J15</f>
        <v>0</v>
      </c>
      <c r="K15" s="110">
        <f>別紙明細入力シート!K15</f>
        <v>0</v>
      </c>
      <c r="L15" s="111">
        <f>別紙明細入力シート!L15</f>
        <v>0</v>
      </c>
      <c r="M15" s="112">
        <f>別紙明細入力シート!M15</f>
        <v>0</v>
      </c>
    </row>
    <row r="16" spans="1:22" ht="18" customHeight="1">
      <c r="A16" s="156">
        <f t="shared" si="0"/>
        <v>6</v>
      </c>
      <c r="B16" s="122">
        <f>別紙明細入力シート!B16</f>
        <v>0</v>
      </c>
      <c r="C16" s="105">
        <f>別紙明細入力シート!C16</f>
        <v>0</v>
      </c>
      <c r="D16" s="105">
        <f>別紙明細入力シート!D16</f>
        <v>0</v>
      </c>
      <c r="E16" s="106">
        <f>別紙明細入力シート!E16</f>
        <v>0</v>
      </c>
      <c r="F16" s="107">
        <f>別紙明細入力シート!F16</f>
        <v>0</v>
      </c>
      <c r="G16" s="106">
        <f>別紙明細入力シート!G16</f>
        <v>0</v>
      </c>
      <c r="H16" s="108">
        <f>別紙明細入力シート!H16</f>
        <v>0</v>
      </c>
      <c r="I16" s="107">
        <f>別紙明細入力シート!I16</f>
        <v>0</v>
      </c>
      <c r="J16" s="109">
        <f>別紙明細入力シート!J16</f>
        <v>0</v>
      </c>
      <c r="K16" s="110">
        <f>別紙明細入力シート!K16</f>
        <v>0</v>
      </c>
      <c r="L16" s="111">
        <f>別紙明細入力シート!L16</f>
        <v>0</v>
      </c>
      <c r="M16" s="112">
        <f>別紙明細入力シート!M16</f>
        <v>0</v>
      </c>
    </row>
    <row r="17" spans="1:21" ht="18" customHeight="1">
      <c r="A17" s="156">
        <f t="shared" si="0"/>
        <v>7</v>
      </c>
      <c r="B17" s="122">
        <f>別紙明細入力シート!B17</f>
        <v>0</v>
      </c>
      <c r="C17" s="105">
        <f>別紙明細入力シート!C17</f>
        <v>0</v>
      </c>
      <c r="D17" s="105">
        <f>別紙明細入力シート!D17</f>
        <v>0</v>
      </c>
      <c r="E17" s="106">
        <f>別紙明細入力シート!E17</f>
        <v>0</v>
      </c>
      <c r="F17" s="107">
        <f>別紙明細入力シート!F17</f>
        <v>0</v>
      </c>
      <c r="G17" s="106">
        <f>別紙明細入力シート!G17</f>
        <v>0</v>
      </c>
      <c r="H17" s="108">
        <f>別紙明細入力シート!H17</f>
        <v>0</v>
      </c>
      <c r="I17" s="107">
        <f>別紙明細入力シート!I17</f>
        <v>0</v>
      </c>
      <c r="J17" s="109">
        <f>別紙明細入力シート!J17</f>
        <v>0</v>
      </c>
      <c r="K17" s="110">
        <f>別紙明細入力シート!K17</f>
        <v>0</v>
      </c>
      <c r="L17" s="111">
        <f>別紙明細入力シート!L17</f>
        <v>0</v>
      </c>
      <c r="M17" s="112">
        <f>別紙明細入力シート!M17</f>
        <v>0</v>
      </c>
    </row>
    <row r="18" spans="1:21" ht="18" customHeight="1">
      <c r="A18" s="156">
        <f t="shared" si="0"/>
        <v>8</v>
      </c>
      <c r="B18" s="122">
        <f>別紙明細入力シート!B18</f>
        <v>0</v>
      </c>
      <c r="C18" s="105">
        <f>別紙明細入力シート!C18</f>
        <v>0</v>
      </c>
      <c r="D18" s="105">
        <f>別紙明細入力シート!D18</f>
        <v>0</v>
      </c>
      <c r="E18" s="106">
        <f>別紙明細入力シート!E18</f>
        <v>0</v>
      </c>
      <c r="F18" s="107">
        <f>別紙明細入力シート!F18</f>
        <v>0</v>
      </c>
      <c r="G18" s="106">
        <f>別紙明細入力シート!G18</f>
        <v>0</v>
      </c>
      <c r="H18" s="108">
        <f>別紙明細入力シート!H18</f>
        <v>0</v>
      </c>
      <c r="I18" s="107">
        <f>別紙明細入力シート!I18</f>
        <v>0</v>
      </c>
      <c r="J18" s="109">
        <f>別紙明細入力シート!J18</f>
        <v>0</v>
      </c>
      <c r="K18" s="110">
        <f>別紙明細入力シート!K18</f>
        <v>0</v>
      </c>
      <c r="L18" s="111">
        <f>別紙明細入力シート!L18</f>
        <v>0</v>
      </c>
      <c r="M18" s="112">
        <f>別紙明細入力シート!M18</f>
        <v>0</v>
      </c>
      <c r="P18" s="66"/>
    </row>
    <row r="19" spans="1:21" ht="18" customHeight="1">
      <c r="A19" s="156">
        <f t="shared" si="0"/>
        <v>9</v>
      </c>
      <c r="B19" s="122">
        <f>別紙明細入力シート!B19</f>
        <v>0</v>
      </c>
      <c r="C19" s="105">
        <f>別紙明細入力シート!C19</f>
        <v>0</v>
      </c>
      <c r="D19" s="105">
        <f>別紙明細入力シート!D19</f>
        <v>0</v>
      </c>
      <c r="E19" s="106">
        <f>別紙明細入力シート!E19</f>
        <v>0</v>
      </c>
      <c r="F19" s="107">
        <f>別紙明細入力シート!F19</f>
        <v>0</v>
      </c>
      <c r="G19" s="106">
        <f>別紙明細入力シート!G19</f>
        <v>0</v>
      </c>
      <c r="H19" s="108">
        <f>別紙明細入力シート!H19</f>
        <v>0</v>
      </c>
      <c r="I19" s="107">
        <f>別紙明細入力シート!I19</f>
        <v>0</v>
      </c>
      <c r="J19" s="109">
        <f>別紙明細入力シート!J19</f>
        <v>0</v>
      </c>
      <c r="K19" s="110">
        <f>別紙明細入力シート!K19</f>
        <v>0</v>
      </c>
      <c r="L19" s="111">
        <f>別紙明細入力シート!L19</f>
        <v>0</v>
      </c>
      <c r="M19" s="112">
        <f>別紙明細入力シート!M19</f>
        <v>0</v>
      </c>
    </row>
    <row r="20" spans="1:21" ht="18" customHeight="1">
      <c r="A20" s="156">
        <f t="shared" si="0"/>
        <v>10</v>
      </c>
      <c r="B20" s="122">
        <f>別紙明細入力シート!B20</f>
        <v>0</v>
      </c>
      <c r="C20" s="105">
        <f>別紙明細入力シート!C20</f>
        <v>0</v>
      </c>
      <c r="D20" s="105">
        <f>別紙明細入力シート!D20</f>
        <v>0</v>
      </c>
      <c r="E20" s="106">
        <f>別紙明細入力シート!E20</f>
        <v>0</v>
      </c>
      <c r="F20" s="107">
        <f>別紙明細入力シート!F20</f>
        <v>0</v>
      </c>
      <c r="G20" s="106">
        <f>別紙明細入力シート!G20</f>
        <v>0</v>
      </c>
      <c r="H20" s="108">
        <f>別紙明細入力シート!H20</f>
        <v>0</v>
      </c>
      <c r="I20" s="107">
        <f>別紙明細入力シート!I20</f>
        <v>0</v>
      </c>
      <c r="J20" s="109">
        <f>別紙明細入力シート!J20</f>
        <v>0</v>
      </c>
      <c r="K20" s="110">
        <f>別紙明細入力シート!K20</f>
        <v>0</v>
      </c>
      <c r="L20" s="111">
        <f>別紙明細入力シート!L20</f>
        <v>0</v>
      </c>
      <c r="M20" s="112">
        <f>別紙明細入力シート!M20</f>
        <v>0</v>
      </c>
      <c r="P20" s="76"/>
      <c r="Q20" s="76"/>
      <c r="R20" s="76"/>
      <c r="S20" s="76"/>
      <c r="T20" s="76"/>
      <c r="U20" s="76"/>
    </row>
    <row r="21" spans="1:21" ht="18" customHeight="1">
      <c r="A21" s="156">
        <f t="shared" si="0"/>
        <v>11</v>
      </c>
      <c r="B21" s="122">
        <f>別紙明細入力シート!B21</f>
        <v>0</v>
      </c>
      <c r="C21" s="105">
        <f>別紙明細入力シート!C21</f>
        <v>0</v>
      </c>
      <c r="D21" s="105">
        <f>別紙明細入力シート!D21</f>
        <v>0</v>
      </c>
      <c r="E21" s="106">
        <f>別紙明細入力シート!E21</f>
        <v>0</v>
      </c>
      <c r="F21" s="107">
        <f>別紙明細入力シート!F21</f>
        <v>0</v>
      </c>
      <c r="G21" s="106">
        <f>別紙明細入力シート!G21</f>
        <v>0</v>
      </c>
      <c r="H21" s="108">
        <f>別紙明細入力シート!H21</f>
        <v>0</v>
      </c>
      <c r="I21" s="107">
        <f>別紙明細入力シート!I21</f>
        <v>0</v>
      </c>
      <c r="J21" s="109">
        <f>別紙明細入力シート!J21</f>
        <v>0</v>
      </c>
      <c r="K21" s="110">
        <f>別紙明細入力シート!K21</f>
        <v>0</v>
      </c>
      <c r="L21" s="111">
        <f>別紙明細入力シート!L21</f>
        <v>0</v>
      </c>
      <c r="M21" s="112">
        <f>別紙明細入力シート!M21</f>
        <v>0</v>
      </c>
      <c r="P21" s="76"/>
      <c r="Q21" s="76"/>
      <c r="R21" s="76"/>
      <c r="S21" s="76"/>
      <c r="T21" s="76"/>
      <c r="U21" s="76"/>
    </row>
    <row r="22" spans="1:21" ht="18" customHeight="1">
      <c r="A22" s="156">
        <f t="shared" si="0"/>
        <v>12</v>
      </c>
      <c r="B22" s="122">
        <f>別紙明細入力シート!B22</f>
        <v>0</v>
      </c>
      <c r="C22" s="105">
        <f>別紙明細入力シート!C22</f>
        <v>0</v>
      </c>
      <c r="D22" s="105">
        <f>別紙明細入力シート!D22</f>
        <v>0</v>
      </c>
      <c r="E22" s="106">
        <f>別紙明細入力シート!E22</f>
        <v>0</v>
      </c>
      <c r="F22" s="107">
        <f>別紙明細入力シート!F22</f>
        <v>0</v>
      </c>
      <c r="G22" s="106">
        <f>別紙明細入力シート!G22</f>
        <v>0</v>
      </c>
      <c r="H22" s="108">
        <f>別紙明細入力シート!H22</f>
        <v>0</v>
      </c>
      <c r="I22" s="107">
        <f>別紙明細入力シート!I22</f>
        <v>0</v>
      </c>
      <c r="J22" s="109">
        <f>別紙明細入力シート!J22</f>
        <v>0</v>
      </c>
      <c r="K22" s="110">
        <f>別紙明細入力シート!K22</f>
        <v>0</v>
      </c>
      <c r="L22" s="111">
        <f>別紙明細入力シート!L22</f>
        <v>0</v>
      </c>
      <c r="M22" s="112">
        <f>別紙明細入力シート!M22</f>
        <v>0</v>
      </c>
      <c r="P22" s="76"/>
      <c r="Q22" s="76"/>
      <c r="R22" s="76"/>
      <c r="S22" s="76"/>
      <c r="T22" s="76"/>
      <c r="U22" s="76"/>
    </row>
    <row r="23" spans="1:21" ht="18" customHeight="1">
      <c r="A23" s="156">
        <f t="shared" si="0"/>
        <v>13</v>
      </c>
      <c r="B23" s="122">
        <f>別紙明細入力シート!B23</f>
        <v>0</v>
      </c>
      <c r="C23" s="105">
        <f>別紙明細入力シート!C23</f>
        <v>0</v>
      </c>
      <c r="D23" s="105">
        <f>別紙明細入力シート!D23</f>
        <v>0</v>
      </c>
      <c r="E23" s="106">
        <f>別紙明細入力シート!E23</f>
        <v>0</v>
      </c>
      <c r="F23" s="107">
        <f>別紙明細入力シート!F23</f>
        <v>0</v>
      </c>
      <c r="G23" s="106">
        <f>別紙明細入力シート!G23</f>
        <v>0</v>
      </c>
      <c r="H23" s="108">
        <f>別紙明細入力シート!H23</f>
        <v>0</v>
      </c>
      <c r="I23" s="107">
        <f>別紙明細入力シート!I23</f>
        <v>0</v>
      </c>
      <c r="J23" s="109">
        <f>別紙明細入力シート!J23</f>
        <v>0</v>
      </c>
      <c r="K23" s="110">
        <f>別紙明細入力シート!K23</f>
        <v>0</v>
      </c>
      <c r="L23" s="111">
        <f>別紙明細入力シート!L23</f>
        <v>0</v>
      </c>
      <c r="M23" s="112">
        <f>別紙明細入力シート!M23</f>
        <v>0</v>
      </c>
      <c r="P23" s="76"/>
      <c r="Q23" s="76"/>
      <c r="R23" s="76"/>
      <c r="S23" s="76"/>
      <c r="T23" s="76"/>
      <c r="U23" s="76"/>
    </row>
    <row r="24" spans="1:21" ht="18" customHeight="1">
      <c r="A24" s="156">
        <f t="shared" si="0"/>
        <v>14</v>
      </c>
      <c r="B24" s="122">
        <f>別紙明細入力シート!B24</f>
        <v>0</v>
      </c>
      <c r="C24" s="105">
        <f>別紙明細入力シート!C24</f>
        <v>0</v>
      </c>
      <c r="D24" s="105">
        <f>別紙明細入力シート!D24</f>
        <v>0</v>
      </c>
      <c r="E24" s="106">
        <f>別紙明細入力シート!E24</f>
        <v>0</v>
      </c>
      <c r="F24" s="107">
        <f>別紙明細入力シート!F24</f>
        <v>0</v>
      </c>
      <c r="G24" s="106">
        <f>別紙明細入力シート!G24</f>
        <v>0</v>
      </c>
      <c r="H24" s="108">
        <f>別紙明細入力シート!H24</f>
        <v>0</v>
      </c>
      <c r="I24" s="107">
        <f>別紙明細入力シート!I24</f>
        <v>0</v>
      </c>
      <c r="J24" s="109">
        <f>別紙明細入力シート!J24</f>
        <v>0</v>
      </c>
      <c r="K24" s="110">
        <f>別紙明細入力シート!K24</f>
        <v>0</v>
      </c>
      <c r="L24" s="111">
        <f>別紙明細入力シート!L24</f>
        <v>0</v>
      </c>
      <c r="M24" s="112">
        <f>別紙明細入力シート!M24</f>
        <v>0</v>
      </c>
    </row>
    <row r="25" spans="1:21" ht="18" customHeight="1">
      <c r="A25" s="156">
        <f t="shared" si="0"/>
        <v>15</v>
      </c>
      <c r="B25" s="122">
        <f>別紙明細入力シート!B25</f>
        <v>0</v>
      </c>
      <c r="C25" s="105">
        <f>別紙明細入力シート!C25</f>
        <v>0</v>
      </c>
      <c r="D25" s="105">
        <f>別紙明細入力シート!D25</f>
        <v>0</v>
      </c>
      <c r="E25" s="106">
        <f>別紙明細入力シート!E25</f>
        <v>0</v>
      </c>
      <c r="F25" s="107">
        <f>別紙明細入力シート!F25</f>
        <v>0</v>
      </c>
      <c r="G25" s="106">
        <f>別紙明細入力シート!G25</f>
        <v>0</v>
      </c>
      <c r="H25" s="108">
        <f>別紙明細入力シート!H25</f>
        <v>0</v>
      </c>
      <c r="I25" s="107">
        <f>別紙明細入力シート!I25</f>
        <v>0</v>
      </c>
      <c r="J25" s="109">
        <f>別紙明細入力シート!J25</f>
        <v>0</v>
      </c>
      <c r="K25" s="110">
        <f>別紙明細入力シート!K25</f>
        <v>0</v>
      </c>
      <c r="L25" s="111">
        <f>別紙明細入力シート!L25</f>
        <v>0</v>
      </c>
      <c r="M25" s="112">
        <f>別紙明細入力シート!M25</f>
        <v>0</v>
      </c>
      <c r="P25" s="65"/>
    </row>
    <row r="26" spans="1:21" ht="18" customHeight="1">
      <c r="A26" s="156">
        <f t="shared" si="0"/>
        <v>16</v>
      </c>
      <c r="B26" s="122">
        <f>別紙明細入力シート!B26</f>
        <v>0</v>
      </c>
      <c r="C26" s="105">
        <f>別紙明細入力シート!C26</f>
        <v>0</v>
      </c>
      <c r="D26" s="105">
        <f>別紙明細入力シート!D26</f>
        <v>0</v>
      </c>
      <c r="E26" s="106">
        <f>別紙明細入力シート!E26</f>
        <v>0</v>
      </c>
      <c r="F26" s="107">
        <f>別紙明細入力シート!F26</f>
        <v>0</v>
      </c>
      <c r="G26" s="106">
        <f>別紙明細入力シート!G26</f>
        <v>0</v>
      </c>
      <c r="H26" s="108">
        <f>別紙明細入力シート!H26</f>
        <v>0</v>
      </c>
      <c r="I26" s="107">
        <f>別紙明細入力シート!I26</f>
        <v>0</v>
      </c>
      <c r="J26" s="109">
        <f>別紙明細入力シート!J26</f>
        <v>0</v>
      </c>
      <c r="K26" s="110">
        <f>別紙明細入力シート!K26</f>
        <v>0</v>
      </c>
      <c r="L26" s="111">
        <f>別紙明細入力シート!L26</f>
        <v>0</v>
      </c>
      <c r="M26" s="112">
        <f>別紙明細入力シート!M26</f>
        <v>0</v>
      </c>
    </row>
    <row r="27" spans="1:21" ht="18" customHeight="1">
      <c r="A27" s="156">
        <f t="shared" si="0"/>
        <v>17</v>
      </c>
      <c r="B27" s="122">
        <f>別紙明細入力シート!B27</f>
        <v>0</v>
      </c>
      <c r="C27" s="105">
        <f>別紙明細入力シート!C27</f>
        <v>0</v>
      </c>
      <c r="D27" s="105">
        <f>別紙明細入力シート!D27</f>
        <v>0</v>
      </c>
      <c r="E27" s="106">
        <f>別紙明細入力シート!E27</f>
        <v>0</v>
      </c>
      <c r="F27" s="107">
        <f>別紙明細入力シート!F27</f>
        <v>0</v>
      </c>
      <c r="G27" s="106">
        <f>別紙明細入力シート!G27</f>
        <v>0</v>
      </c>
      <c r="H27" s="108">
        <f>別紙明細入力シート!H27</f>
        <v>0</v>
      </c>
      <c r="I27" s="107">
        <f>別紙明細入力シート!I27</f>
        <v>0</v>
      </c>
      <c r="J27" s="109">
        <f>別紙明細入力シート!J27</f>
        <v>0</v>
      </c>
      <c r="K27" s="110">
        <f>別紙明細入力シート!K27</f>
        <v>0</v>
      </c>
      <c r="L27" s="111">
        <f>別紙明細入力シート!L27</f>
        <v>0</v>
      </c>
      <c r="M27" s="112">
        <f>別紙明細入力シート!M27</f>
        <v>0</v>
      </c>
    </row>
    <row r="28" spans="1:21" ht="18" customHeight="1">
      <c r="A28" s="156">
        <f t="shared" si="0"/>
        <v>18</v>
      </c>
      <c r="B28" s="122">
        <f>別紙明細入力シート!B28</f>
        <v>0</v>
      </c>
      <c r="C28" s="105">
        <f>別紙明細入力シート!C28</f>
        <v>0</v>
      </c>
      <c r="D28" s="105">
        <f>別紙明細入力シート!D28</f>
        <v>0</v>
      </c>
      <c r="E28" s="106">
        <f>別紙明細入力シート!E28</f>
        <v>0</v>
      </c>
      <c r="F28" s="107">
        <f>別紙明細入力シート!F28</f>
        <v>0</v>
      </c>
      <c r="G28" s="106">
        <f>別紙明細入力シート!G28</f>
        <v>0</v>
      </c>
      <c r="H28" s="108">
        <f>別紙明細入力シート!H28</f>
        <v>0</v>
      </c>
      <c r="I28" s="107">
        <f>別紙明細入力シート!I28</f>
        <v>0</v>
      </c>
      <c r="J28" s="109">
        <f>別紙明細入力シート!J28</f>
        <v>0</v>
      </c>
      <c r="K28" s="110">
        <f>別紙明細入力シート!K28</f>
        <v>0</v>
      </c>
      <c r="L28" s="111">
        <f>別紙明細入力シート!L28</f>
        <v>0</v>
      </c>
      <c r="M28" s="112">
        <f>別紙明細入力シート!M28</f>
        <v>0</v>
      </c>
    </row>
    <row r="29" spans="1:21" ht="18" customHeight="1">
      <c r="A29" s="156">
        <f t="shared" si="0"/>
        <v>19</v>
      </c>
      <c r="B29" s="122">
        <f>別紙明細入力シート!B29</f>
        <v>0</v>
      </c>
      <c r="C29" s="105">
        <f>別紙明細入力シート!C29</f>
        <v>0</v>
      </c>
      <c r="D29" s="105">
        <f>別紙明細入力シート!D29</f>
        <v>0</v>
      </c>
      <c r="E29" s="106">
        <f>別紙明細入力シート!E29</f>
        <v>0</v>
      </c>
      <c r="F29" s="107">
        <f>別紙明細入力シート!F29</f>
        <v>0</v>
      </c>
      <c r="G29" s="106">
        <f>別紙明細入力シート!G29</f>
        <v>0</v>
      </c>
      <c r="H29" s="108">
        <f>別紙明細入力シート!H29</f>
        <v>0</v>
      </c>
      <c r="I29" s="107">
        <f>別紙明細入力シート!I29</f>
        <v>0</v>
      </c>
      <c r="J29" s="109">
        <f>別紙明細入力シート!J29</f>
        <v>0</v>
      </c>
      <c r="K29" s="110">
        <f>別紙明細入力シート!K29</f>
        <v>0</v>
      </c>
      <c r="L29" s="111">
        <f>別紙明細入力シート!L29</f>
        <v>0</v>
      </c>
      <c r="M29" s="112">
        <f>別紙明細入力シート!M29</f>
        <v>0</v>
      </c>
    </row>
    <row r="30" spans="1:21" ht="18" customHeight="1">
      <c r="A30" s="156">
        <f t="shared" si="0"/>
        <v>20</v>
      </c>
      <c r="B30" s="122">
        <f>別紙明細入力シート!B30</f>
        <v>0</v>
      </c>
      <c r="C30" s="105">
        <f>別紙明細入力シート!C30</f>
        <v>0</v>
      </c>
      <c r="D30" s="105">
        <f>別紙明細入力シート!D30</f>
        <v>0</v>
      </c>
      <c r="E30" s="106">
        <f>別紙明細入力シート!E30</f>
        <v>0</v>
      </c>
      <c r="F30" s="107">
        <f>別紙明細入力シート!F30</f>
        <v>0</v>
      </c>
      <c r="G30" s="106">
        <f>別紙明細入力シート!G30</f>
        <v>0</v>
      </c>
      <c r="H30" s="108">
        <f>別紙明細入力シート!H30</f>
        <v>0</v>
      </c>
      <c r="I30" s="107">
        <f>別紙明細入力シート!I30</f>
        <v>0</v>
      </c>
      <c r="J30" s="109">
        <f>別紙明細入力シート!J30</f>
        <v>0</v>
      </c>
      <c r="K30" s="110">
        <f>別紙明細入力シート!K30</f>
        <v>0</v>
      </c>
      <c r="L30" s="111">
        <f>別紙明細入力シート!L30</f>
        <v>0</v>
      </c>
      <c r="M30" s="112">
        <f>別紙明細入力シート!M30</f>
        <v>0</v>
      </c>
    </row>
    <row r="31" spans="1:21" ht="18" customHeight="1">
      <c r="A31" s="156">
        <f t="shared" si="0"/>
        <v>21</v>
      </c>
      <c r="B31" s="122">
        <f>別紙明細入力シート!B31</f>
        <v>0</v>
      </c>
      <c r="C31" s="105">
        <f>別紙明細入力シート!C31</f>
        <v>0</v>
      </c>
      <c r="D31" s="105">
        <f>別紙明細入力シート!D31</f>
        <v>0</v>
      </c>
      <c r="E31" s="106">
        <f>別紙明細入力シート!E31</f>
        <v>0</v>
      </c>
      <c r="F31" s="107">
        <f>別紙明細入力シート!F31</f>
        <v>0</v>
      </c>
      <c r="G31" s="106">
        <f>別紙明細入力シート!G31</f>
        <v>0</v>
      </c>
      <c r="H31" s="108">
        <f>別紙明細入力シート!H31</f>
        <v>0</v>
      </c>
      <c r="I31" s="107">
        <f>別紙明細入力シート!I31</f>
        <v>0</v>
      </c>
      <c r="J31" s="109">
        <f>別紙明細入力シート!J31</f>
        <v>0</v>
      </c>
      <c r="K31" s="110">
        <f>別紙明細入力シート!K31</f>
        <v>0</v>
      </c>
      <c r="L31" s="111">
        <f>別紙明細入力シート!L31</f>
        <v>0</v>
      </c>
      <c r="M31" s="112">
        <f>別紙明細入力シート!M31</f>
        <v>0</v>
      </c>
    </row>
    <row r="32" spans="1:21" ht="18" customHeight="1">
      <c r="A32" s="156">
        <f t="shared" si="0"/>
        <v>22</v>
      </c>
      <c r="B32" s="122">
        <f>別紙明細入力シート!B32</f>
        <v>0</v>
      </c>
      <c r="C32" s="105">
        <f>別紙明細入力シート!C32</f>
        <v>0</v>
      </c>
      <c r="D32" s="105">
        <f>別紙明細入力シート!D32</f>
        <v>0</v>
      </c>
      <c r="E32" s="106">
        <f>別紙明細入力シート!E32</f>
        <v>0</v>
      </c>
      <c r="F32" s="107">
        <f>別紙明細入力シート!F32</f>
        <v>0</v>
      </c>
      <c r="G32" s="106">
        <f>別紙明細入力シート!G32</f>
        <v>0</v>
      </c>
      <c r="H32" s="108">
        <f>別紙明細入力シート!H32</f>
        <v>0</v>
      </c>
      <c r="I32" s="107">
        <f>別紙明細入力シート!I32</f>
        <v>0</v>
      </c>
      <c r="J32" s="109">
        <f>別紙明細入力シート!J32</f>
        <v>0</v>
      </c>
      <c r="K32" s="110">
        <f>別紙明細入力シート!K32</f>
        <v>0</v>
      </c>
      <c r="L32" s="111">
        <f>別紙明細入力シート!L32</f>
        <v>0</v>
      </c>
      <c r="M32" s="112">
        <f>別紙明細入力シート!M32</f>
        <v>0</v>
      </c>
    </row>
    <row r="33" spans="1:13" ht="18" customHeight="1">
      <c r="A33" s="156">
        <f t="shared" si="0"/>
        <v>23</v>
      </c>
      <c r="B33" s="122">
        <f>別紙明細入力シート!B33</f>
        <v>0</v>
      </c>
      <c r="C33" s="105">
        <f>別紙明細入力シート!C33</f>
        <v>0</v>
      </c>
      <c r="D33" s="105">
        <f>別紙明細入力シート!D33</f>
        <v>0</v>
      </c>
      <c r="E33" s="106">
        <f>別紙明細入力シート!E33</f>
        <v>0</v>
      </c>
      <c r="F33" s="107">
        <f>別紙明細入力シート!F33</f>
        <v>0</v>
      </c>
      <c r="G33" s="106">
        <f>別紙明細入力シート!G33</f>
        <v>0</v>
      </c>
      <c r="H33" s="108">
        <f>別紙明細入力シート!H33</f>
        <v>0</v>
      </c>
      <c r="I33" s="107">
        <f>別紙明細入力シート!I33</f>
        <v>0</v>
      </c>
      <c r="J33" s="109">
        <f>別紙明細入力シート!J33</f>
        <v>0</v>
      </c>
      <c r="K33" s="110">
        <f>別紙明細入力シート!K33</f>
        <v>0</v>
      </c>
      <c r="L33" s="111">
        <f>別紙明細入力シート!L33</f>
        <v>0</v>
      </c>
      <c r="M33" s="112">
        <f>別紙明細入力シート!M33</f>
        <v>0</v>
      </c>
    </row>
    <row r="34" spans="1:13" ht="18" customHeight="1">
      <c r="A34" s="156">
        <f t="shared" si="0"/>
        <v>24</v>
      </c>
      <c r="B34" s="122">
        <f>別紙明細入力シート!B34</f>
        <v>0</v>
      </c>
      <c r="C34" s="105">
        <f>別紙明細入力シート!C34</f>
        <v>0</v>
      </c>
      <c r="D34" s="105">
        <f>別紙明細入力シート!D34</f>
        <v>0</v>
      </c>
      <c r="E34" s="106">
        <f>別紙明細入力シート!E34</f>
        <v>0</v>
      </c>
      <c r="F34" s="107">
        <f>別紙明細入力シート!F34</f>
        <v>0</v>
      </c>
      <c r="G34" s="106">
        <f>別紙明細入力シート!G34</f>
        <v>0</v>
      </c>
      <c r="H34" s="108">
        <f>別紙明細入力シート!H34</f>
        <v>0</v>
      </c>
      <c r="I34" s="107">
        <f>別紙明細入力シート!I34</f>
        <v>0</v>
      </c>
      <c r="J34" s="109">
        <f>別紙明細入力シート!J34</f>
        <v>0</v>
      </c>
      <c r="K34" s="110">
        <f>別紙明細入力シート!K34</f>
        <v>0</v>
      </c>
      <c r="L34" s="111">
        <f>別紙明細入力シート!L34</f>
        <v>0</v>
      </c>
      <c r="M34" s="112">
        <f>別紙明細入力シート!M34</f>
        <v>0</v>
      </c>
    </row>
    <row r="35" spans="1:13" ht="18" customHeight="1">
      <c r="A35" s="156">
        <f t="shared" si="0"/>
        <v>25</v>
      </c>
      <c r="B35" s="122">
        <f>別紙明細入力シート!B35</f>
        <v>0</v>
      </c>
      <c r="C35" s="105">
        <f>別紙明細入力シート!C35</f>
        <v>0</v>
      </c>
      <c r="D35" s="105">
        <f>別紙明細入力シート!D35</f>
        <v>0</v>
      </c>
      <c r="E35" s="106">
        <f>別紙明細入力シート!E35</f>
        <v>0</v>
      </c>
      <c r="F35" s="107">
        <f>別紙明細入力シート!F35</f>
        <v>0</v>
      </c>
      <c r="G35" s="106">
        <f>別紙明細入力シート!G35</f>
        <v>0</v>
      </c>
      <c r="H35" s="108">
        <f>別紙明細入力シート!H35</f>
        <v>0</v>
      </c>
      <c r="I35" s="107">
        <f>別紙明細入力シート!I35</f>
        <v>0</v>
      </c>
      <c r="J35" s="109">
        <f>別紙明細入力シート!J35</f>
        <v>0</v>
      </c>
      <c r="K35" s="110">
        <f>別紙明細入力シート!K35</f>
        <v>0</v>
      </c>
      <c r="L35" s="111">
        <f>別紙明細入力シート!L35</f>
        <v>0</v>
      </c>
      <c r="M35" s="112">
        <f>別紙明細入力シート!M35</f>
        <v>0</v>
      </c>
    </row>
    <row r="36" spans="1:13" ht="18" customHeight="1">
      <c r="A36" s="156">
        <f t="shared" si="0"/>
        <v>26</v>
      </c>
      <c r="B36" s="122">
        <f>別紙明細入力シート!B36</f>
        <v>0</v>
      </c>
      <c r="C36" s="105">
        <f>別紙明細入力シート!C36</f>
        <v>0</v>
      </c>
      <c r="D36" s="105">
        <f>別紙明細入力シート!D36</f>
        <v>0</v>
      </c>
      <c r="E36" s="106">
        <f>別紙明細入力シート!E36</f>
        <v>0</v>
      </c>
      <c r="F36" s="107">
        <f>別紙明細入力シート!F36</f>
        <v>0</v>
      </c>
      <c r="G36" s="106">
        <f>別紙明細入力シート!G36</f>
        <v>0</v>
      </c>
      <c r="H36" s="108">
        <f>別紙明細入力シート!H36</f>
        <v>0</v>
      </c>
      <c r="I36" s="107">
        <f>別紙明細入力シート!I36</f>
        <v>0</v>
      </c>
      <c r="J36" s="109">
        <f>別紙明細入力シート!J36</f>
        <v>0</v>
      </c>
      <c r="K36" s="110">
        <f>別紙明細入力シート!K36</f>
        <v>0</v>
      </c>
      <c r="L36" s="111">
        <f>別紙明細入力シート!L36</f>
        <v>0</v>
      </c>
      <c r="M36" s="112">
        <f>別紙明細入力シート!M36</f>
        <v>0</v>
      </c>
    </row>
    <row r="37" spans="1:13" ht="18" customHeight="1">
      <c r="A37" s="156">
        <f t="shared" si="0"/>
        <v>27</v>
      </c>
      <c r="B37" s="122">
        <f>別紙明細入力シート!B37</f>
        <v>0</v>
      </c>
      <c r="C37" s="105">
        <f>別紙明細入力シート!C37</f>
        <v>0</v>
      </c>
      <c r="D37" s="105">
        <f>別紙明細入力シート!D37</f>
        <v>0</v>
      </c>
      <c r="E37" s="106">
        <f>別紙明細入力シート!E37</f>
        <v>0</v>
      </c>
      <c r="F37" s="107">
        <f>別紙明細入力シート!F37</f>
        <v>0</v>
      </c>
      <c r="G37" s="106">
        <f>別紙明細入力シート!G37</f>
        <v>0</v>
      </c>
      <c r="H37" s="108">
        <f>別紙明細入力シート!H37</f>
        <v>0</v>
      </c>
      <c r="I37" s="107">
        <f>別紙明細入力シート!I37</f>
        <v>0</v>
      </c>
      <c r="J37" s="109">
        <f>別紙明細入力シート!J37</f>
        <v>0</v>
      </c>
      <c r="K37" s="110">
        <f>別紙明細入力シート!K37</f>
        <v>0</v>
      </c>
      <c r="L37" s="111">
        <f>別紙明細入力シート!L37</f>
        <v>0</v>
      </c>
      <c r="M37" s="112">
        <f>別紙明細入力シート!M37</f>
        <v>0</v>
      </c>
    </row>
    <row r="38" spans="1:13" ht="18" customHeight="1">
      <c r="A38" s="156">
        <f t="shared" si="0"/>
        <v>28</v>
      </c>
      <c r="B38" s="122">
        <f>別紙明細入力シート!B38</f>
        <v>0</v>
      </c>
      <c r="C38" s="105">
        <f>別紙明細入力シート!C38</f>
        <v>0</v>
      </c>
      <c r="D38" s="105">
        <f>別紙明細入力シート!D38</f>
        <v>0</v>
      </c>
      <c r="E38" s="106">
        <f>別紙明細入力シート!E38</f>
        <v>0</v>
      </c>
      <c r="F38" s="107">
        <f>別紙明細入力シート!F38</f>
        <v>0</v>
      </c>
      <c r="G38" s="106">
        <f>別紙明細入力シート!G38</f>
        <v>0</v>
      </c>
      <c r="H38" s="108">
        <f>別紙明細入力シート!H38</f>
        <v>0</v>
      </c>
      <c r="I38" s="107">
        <f>別紙明細入力シート!I38</f>
        <v>0</v>
      </c>
      <c r="J38" s="109">
        <f>別紙明細入力シート!J38</f>
        <v>0</v>
      </c>
      <c r="K38" s="110">
        <f>別紙明細入力シート!K38</f>
        <v>0</v>
      </c>
      <c r="L38" s="111">
        <f>別紙明細入力シート!L38</f>
        <v>0</v>
      </c>
      <c r="M38" s="112">
        <f>別紙明細入力シート!M38</f>
        <v>0</v>
      </c>
    </row>
    <row r="39" spans="1:13" ht="18" customHeight="1">
      <c r="A39" s="156">
        <f t="shared" si="0"/>
        <v>29</v>
      </c>
      <c r="B39" s="122">
        <f>別紙明細入力シート!B39</f>
        <v>0</v>
      </c>
      <c r="C39" s="105">
        <f>別紙明細入力シート!C39</f>
        <v>0</v>
      </c>
      <c r="D39" s="105">
        <f>別紙明細入力シート!D39</f>
        <v>0</v>
      </c>
      <c r="E39" s="106">
        <f>別紙明細入力シート!E39</f>
        <v>0</v>
      </c>
      <c r="F39" s="107">
        <f>別紙明細入力シート!F39</f>
        <v>0</v>
      </c>
      <c r="G39" s="106">
        <f>別紙明細入力シート!G39</f>
        <v>0</v>
      </c>
      <c r="H39" s="108">
        <f>別紙明細入力シート!H39</f>
        <v>0</v>
      </c>
      <c r="I39" s="107">
        <f>別紙明細入力シート!I39</f>
        <v>0</v>
      </c>
      <c r="J39" s="109">
        <f>別紙明細入力シート!J39</f>
        <v>0</v>
      </c>
      <c r="K39" s="110">
        <f>別紙明細入力シート!K39</f>
        <v>0</v>
      </c>
      <c r="L39" s="111">
        <f>別紙明細入力シート!L39</f>
        <v>0</v>
      </c>
      <c r="M39" s="112">
        <f>別紙明細入力シート!M39</f>
        <v>0</v>
      </c>
    </row>
    <row r="40" spans="1:13" ht="18" customHeight="1">
      <c r="A40" s="156">
        <f t="shared" si="0"/>
        <v>30</v>
      </c>
      <c r="B40" s="122">
        <f>別紙明細入力シート!B40</f>
        <v>0</v>
      </c>
      <c r="C40" s="105">
        <f>別紙明細入力シート!C40</f>
        <v>0</v>
      </c>
      <c r="D40" s="105">
        <f>別紙明細入力シート!D40</f>
        <v>0</v>
      </c>
      <c r="E40" s="106">
        <f>別紙明細入力シート!E40</f>
        <v>0</v>
      </c>
      <c r="F40" s="107">
        <f>別紙明細入力シート!F40</f>
        <v>0</v>
      </c>
      <c r="G40" s="106">
        <f>別紙明細入力シート!G40</f>
        <v>0</v>
      </c>
      <c r="H40" s="108">
        <f>別紙明細入力シート!H40</f>
        <v>0</v>
      </c>
      <c r="I40" s="107">
        <f>別紙明細入力シート!I40</f>
        <v>0</v>
      </c>
      <c r="J40" s="109">
        <f>別紙明細入力シート!J40</f>
        <v>0</v>
      </c>
      <c r="K40" s="110">
        <f>別紙明細入力シート!K40</f>
        <v>0</v>
      </c>
      <c r="L40" s="111">
        <f>別紙明細入力シート!L40</f>
        <v>0</v>
      </c>
      <c r="M40" s="112">
        <f>別紙明細入力シート!M40</f>
        <v>0</v>
      </c>
    </row>
    <row r="41" spans="1:13" ht="18" customHeight="1">
      <c r="A41" s="156">
        <f t="shared" si="0"/>
        <v>31</v>
      </c>
      <c r="B41" s="122">
        <f>別紙明細入力シート!B41</f>
        <v>0</v>
      </c>
      <c r="C41" s="105">
        <f>別紙明細入力シート!C41</f>
        <v>0</v>
      </c>
      <c r="D41" s="105">
        <f>別紙明細入力シート!D41</f>
        <v>0</v>
      </c>
      <c r="E41" s="106">
        <f>別紙明細入力シート!E41</f>
        <v>0</v>
      </c>
      <c r="F41" s="107">
        <f>別紙明細入力シート!F41</f>
        <v>0</v>
      </c>
      <c r="G41" s="106">
        <f>別紙明細入力シート!G41</f>
        <v>0</v>
      </c>
      <c r="H41" s="108">
        <f>別紙明細入力シート!H41</f>
        <v>0</v>
      </c>
      <c r="I41" s="107">
        <f>別紙明細入力シート!I41</f>
        <v>0</v>
      </c>
      <c r="J41" s="109">
        <f>別紙明細入力シート!J41</f>
        <v>0</v>
      </c>
      <c r="K41" s="110">
        <f>別紙明細入力シート!K41</f>
        <v>0</v>
      </c>
      <c r="L41" s="111">
        <f>別紙明細入力シート!L41</f>
        <v>0</v>
      </c>
      <c r="M41" s="112">
        <f>別紙明細入力シート!M41</f>
        <v>0</v>
      </c>
    </row>
    <row r="42" spans="1:13" ht="18" customHeight="1">
      <c r="A42" s="156">
        <f t="shared" si="0"/>
        <v>32</v>
      </c>
      <c r="B42" s="122">
        <f>別紙明細入力シート!B42</f>
        <v>0</v>
      </c>
      <c r="C42" s="105">
        <f>別紙明細入力シート!C42</f>
        <v>0</v>
      </c>
      <c r="D42" s="105">
        <f>別紙明細入力シート!D42</f>
        <v>0</v>
      </c>
      <c r="E42" s="106">
        <f>別紙明細入力シート!E42</f>
        <v>0</v>
      </c>
      <c r="F42" s="107">
        <f>別紙明細入力シート!F42</f>
        <v>0</v>
      </c>
      <c r="G42" s="106">
        <f>別紙明細入力シート!G42</f>
        <v>0</v>
      </c>
      <c r="H42" s="108">
        <f>別紙明細入力シート!H42</f>
        <v>0</v>
      </c>
      <c r="I42" s="107">
        <f>別紙明細入力シート!I42</f>
        <v>0</v>
      </c>
      <c r="J42" s="109">
        <f>別紙明細入力シート!J42</f>
        <v>0</v>
      </c>
      <c r="K42" s="110">
        <f>別紙明細入力シート!K42</f>
        <v>0</v>
      </c>
      <c r="L42" s="111">
        <f>別紙明細入力シート!L42</f>
        <v>0</v>
      </c>
      <c r="M42" s="112">
        <f>別紙明細入力シート!M42</f>
        <v>0</v>
      </c>
    </row>
    <row r="43" spans="1:13" ht="18" customHeight="1">
      <c r="A43" s="156">
        <f t="shared" si="0"/>
        <v>33</v>
      </c>
      <c r="B43" s="122">
        <f>別紙明細入力シート!B43</f>
        <v>0</v>
      </c>
      <c r="C43" s="105">
        <f>別紙明細入力シート!C43</f>
        <v>0</v>
      </c>
      <c r="D43" s="105">
        <f>別紙明細入力シート!D43</f>
        <v>0</v>
      </c>
      <c r="E43" s="106">
        <f>別紙明細入力シート!E43</f>
        <v>0</v>
      </c>
      <c r="F43" s="107">
        <f>別紙明細入力シート!F43</f>
        <v>0</v>
      </c>
      <c r="G43" s="106">
        <f>別紙明細入力シート!G43</f>
        <v>0</v>
      </c>
      <c r="H43" s="108">
        <f>別紙明細入力シート!H43</f>
        <v>0</v>
      </c>
      <c r="I43" s="107">
        <f>別紙明細入力シート!I43</f>
        <v>0</v>
      </c>
      <c r="J43" s="109">
        <f>別紙明細入力シート!J43</f>
        <v>0</v>
      </c>
      <c r="K43" s="110">
        <f>別紙明細入力シート!K43</f>
        <v>0</v>
      </c>
      <c r="L43" s="111">
        <f>別紙明細入力シート!L43</f>
        <v>0</v>
      </c>
      <c r="M43" s="112">
        <f>別紙明細入力シート!M43</f>
        <v>0</v>
      </c>
    </row>
    <row r="44" spans="1:13" ht="18" customHeight="1">
      <c r="A44" s="156">
        <f t="shared" si="0"/>
        <v>34</v>
      </c>
      <c r="B44" s="122">
        <f>別紙明細入力シート!B44</f>
        <v>0</v>
      </c>
      <c r="C44" s="105">
        <f>別紙明細入力シート!C44</f>
        <v>0</v>
      </c>
      <c r="D44" s="105">
        <f>別紙明細入力シート!D44</f>
        <v>0</v>
      </c>
      <c r="E44" s="106">
        <f>別紙明細入力シート!E44</f>
        <v>0</v>
      </c>
      <c r="F44" s="107">
        <f>別紙明細入力シート!F44</f>
        <v>0</v>
      </c>
      <c r="G44" s="106">
        <f>別紙明細入力シート!G44</f>
        <v>0</v>
      </c>
      <c r="H44" s="108">
        <f>別紙明細入力シート!H44</f>
        <v>0</v>
      </c>
      <c r="I44" s="107">
        <f>別紙明細入力シート!I44</f>
        <v>0</v>
      </c>
      <c r="J44" s="109">
        <f>別紙明細入力シート!J44</f>
        <v>0</v>
      </c>
      <c r="K44" s="110">
        <f>別紙明細入力シート!K44</f>
        <v>0</v>
      </c>
      <c r="L44" s="111">
        <f>別紙明細入力シート!L44</f>
        <v>0</v>
      </c>
      <c r="M44" s="112">
        <f>別紙明細入力シート!M44</f>
        <v>0</v>
      </c>
    </row>
    <row r="45" spans="1:13" ht="18" customHeight="1" thickBot="1">
      <c r="A45" s="157">
        <f t="shared" si="0"/>
        <v>35</v>
      </c>
      <c r="B45" s="123">
        <f>別紙明細入力シート!B45</f>
        <v>0</v>
      </c>
      <c r="C45" s="113">
        <f>別紙明細入力シート!C45</f>
        <v>0</v>
      </c>
      <c r="D45" s="113">
        <f>別紙明細入力シート!D45</f>
        <v>0</v>
      </c>
      <c r="E45" s="114">
        <f>別紙明細入力シート!E45</f>
        <v>0</v>
      </c>
      <c r="F45" s="115">
        <f>別紙明細入力シート!F45</f>
        <v>0</v>
      </c>
      <c r="G45" s="114">
        <f>別紙明細入力シート!G45</f>
        <v>0</v>
      </c>
      <c r="H45" s="116">
        <f>別紙明細入力シート!H45</f>
        <v>0</v>
      </c>
      <c r="I45" s="115">
        <f>別紙明細入力シート!I45</f>
        <v>0</v>
      </c>
      <c r="J45" s="117">
        <f>別紙明細入力シート!J45</f>
        <v>0</v>
      </c>
      <c r="K45" s="118">
        <f>別紙明細入力シート!K45</f>
        <v>0</v>
      </c>
      <c r="L45" s="119">
        <f>別紙明細入力シート!L45</f>
        <v>0</v>
      </c>
      <c r="M45" s="120">
        <f>別紙明細入力シート!M45</f>
        <v>0</v>
      </c>
    </row>
    <row r="46" spans="1:13" ht="5.0999999999999996" customHeight="1">
      <c r="A46" s="158"/>
      <c r="B46" s="158"/>
      <c r="C46" s="158"/>
      <c r="D46" s="158"/>
      <c r="E46" s="158"/>
      <c r="F46" s="158"/>
      <c r="G46" s="158"/>
      <c r="H46" s="158"/>
      <c r="I46" s="158"/>
      <c r="J46" s="158"/>
      <c r="K46" s="158"/>
      <c r="L46" s="158"/>
      <c r="M46" s="158"/>
    </row>
    <row r="47" spans="1:13" ht="18" customHeight="1">
      <c r="A47" s="159"/>
      <c r="B47" s="159"/>
      <c r="C47" s="160"/>
      <c r="D47" s="160"/>
      <c r="E47" s="160"/>
      <c r="F47" s="160"/>
      <c r="G47" s="160"/>
      <c r="H47" s="160"/>
      <c r="I47" s="160"/>
      <c r="J47" s="927" t="s">
        <v>11</v>
      </c>
      <c r="K47" s="928"/>
      <c r="L47" s="927" t="str">
        <f ca="1">'入力シート兼事業者（控）'!$AF$2</f>
        <v>0001-28900</v>
      </c>
      <c r="M47" s="928"/>
    </row>
    <row r="48" spans="1:13" ht="18" customHeight="1">
      <c r="A48" s="159"/>
      <c r="B48" s="159"/>
      <c r="C48" s="160"/>
      <c r="D48" s="160"/>
      <c r="E48" s="160"/>
      <c r="F48" s="160"/>
      <c r="G48" s="160"/>
      <c r="H48" s="160"/>
      <c r="I48" s="160"/>
      <c r="J48" s="160"/>
      <c r="K48" s="160"/>
      <c r="L48" s="160"/>
      <c r="M48" s="160"/>
    </row>
    <row r="49" spans="1:15" ht="18" customHeight="1" thickBot="1">
      <c r="A49" s="929" t="str">
        <f>IF(別紙明細入力シート!C46="","",CONCATENATE($A$6,";",$C$6))</f>
        <v/>
      </c>
      <c r="B49" s="929"/>
      <c r="C49" s="929"/>
      <c r="D49" s="929"/>
      <c r="E49" s="929"/>
      <c r="F49" s="929"/>
      <c r="G49" s="929"/>
      <c r="H49" s="929"/>
      <c r="I49" s="929"/>
      <c r="J49" s="931" t="s">
        <v>31</v>
      </c>
      <c r="K49" s="932"/>
      <c r="L49" s="933">
        <f t="shared" ref="L49" si="1">$K$5</f>
        <v>0</v>
      </c>
      <c r="M49" s="934"/>
    </row>
    <row r="50" spans="1:15" ht="18" customHeight="1" thickBot="1">
      <c r="A50" s="150" t="s">
        <v>122</v>
      </c>
      <c r="B50" s="151" t="s">
        <v>50</v>
      </c>
      <c r="C50" s="152" t="s">
        <v>123</v>
      </c>
      <c r="D50" s="152" t="s">
        <v>124</v>
      </c>
      <c r="E50" s="926" t="s">
        <v>125</v>
      </c>
      <c r="F50" s="926"/>
      <c r="G50" s="926"/>
      <c r="H50" s="926"/>
      <c r="I50" s="926"/>
      <c r="J50" s="152" t="s">
        <v>126</v>
      </c>
      <c r="K50" s="153" t="s">
        <v>127</v>
      </c>
      <c r="L50" s="152" t="s">
        <v>128</v>
      </c>
      <c r="M50" s="154" t="s">
        <v>131</v>
      </c>
    </row>
    <row r="51" spans="1:15" ht="18" customHeight="1">
      <c r="A51" s="155">
        <f>A45+1</f>
        <v>36</v>
      </c>
      <c r="B51" s="121">
        <f>別紙明細入力シート!B46</f>
        <v>0</v>
      </c>
      <c r="C51" s="161">
        <f>別紙明細入力シート!C46</f>
        <v>0</v>
      </c>
      <c r="D51" s="161">
        <f>別紙明細入力シート!D46</f>
        <v>0</v>
      </c>
      <c r="E51" s="162">
        <f>別紙明細入力シート!E46</f>
        <v>0</v>
      </c>
      <c r="F51" s="163">
        <f>別紙明細入力シート!F46</f>
        <v>0</v>
      </c>
      <c r="G51" s="162">
        <f>別紙明細入力シート!G46</f>
        <v>0</v>
      </c>
      <c r="H51" s="164">
        <f>別紙明細入力シート!H46</f>
        <v>0</v>
      </c>
      <c r="I51" s="163">
        <f>別紙明細入力シート!I46</f>
        <v>0</v>
      </c>
      <c r="J51" s="165">
        <f>別紙明細入力シート!J46</f>
        <v>0</v>
      </c>
      <c r="K51" s="102">
        <f>別紙明細入力シート!K46</f>
        <v>0</v>
      </c>
      <c r="L51" s="103">
        <f>別紙明細入力シート!L46</f>
        <v>0</v>
      </c>
      <c r="M51" s="104">
        <f>別紙明細入力シート!M46</f>
        <v>0</v>
      </c>
    </row>
    <row r="52" spans="1:15" ht="18" customHeight="1">
      <c r="A52" s="156">
        <f>A51+1</f>
        <v>37</v>
      </c>
      <c r="B52" s="122">
        <f>別紙明細入力シート!B47</f>
        <v>0</v>
      </c>
      <c r="C52" s="105">
        <f>別紙明細入力シート!C47</f>
        <v>0</v>
      </c>
      <c r="D52" s="105">
        <f>別紙明細入力シート!D47</f>
        <v>0</v>
      </c>
      <c r="E52" s="106">
        <f>別紙明細入力シート!E47</f>
        <v>0</v>
      </c>
      <c r="F52" s="107">
        <f>別紙明細入力シート!F47</f>
        <v>0</v>
      </c>
      <c r="G52" s="106">
        <f>別紙明細入力シート!G47</f>
        <v>0</v>
      </c>
      <c r="H52" s="108">
        <f>別紙明細入力シート!H47</f>
        <v>0</v>
      </c>
      <c r="I52" s="107">
        <f>別紙明細入力シート!I47</f>
        <v>0</v>
      </c>
      <c r="J52" s="109">
        <f>別紙明細入力シート!J47</f>
        <v>0</v>
      </c>
      <c r="K52" s="110">
        <f>別紙明細入力シート!K47</f>
        <v>0</v>
      </c>
      <c r="L52" s="111">
        <f>別紙明細入力シート!L47</f>
        <v>0</v>
      </c>
      <c r="M52" s="112">
        <f>別紙明細入力シート!M47</f>
        <v>0</v>
      </c>
      <c r="O52" s="67"/>
    </row>
    <row r="53" spans="1:15" ht="18" customHeight="1">
      <c r="A53" s="156">
        <f>A52+1</f>
        <v>38</v>
      </c>
      <c r="B53" s="122">
        <f>別紙明細入力シート!B48</f>
        <v>0</v>
      </c>
      <c r="C53" s="105">
        <f>別紙明細入力シート!C48</f>
        <v>0</v>
      </c>
      <c r="D53" s="105">
        <f>別紙明細入力シート!D48</f>
        <v>0</v>
      </c>
      <c r="E53" s="106">
        <f>別紙明細入力シート!E48</f>
        <v>0</v>
      </c>
      <c r="F53" s="107">
        <f>別紙明細入力シート!F48</f>
        <v>0</v>
      </c>
      <c r="G53" s="106">
        <f>別紙明細入力シート!G48</f>
        <v>0</v>
      </c>
      <c r="H53" s="108">
        <f>別紙明細入力シート!H48</f>
        <v>0</v>
      </c>
      <c r="I53" s="107">
        <f>別紙明細入力シート!I48</f>
        <v>0</v>
      </c>
      <c r="J53" s="109">
        <f>別紙明細入力シート!J48</f>
        <v>0</v>
      </c>
      <c r="K53" s="110">
        <f>別紙明細入力シート!K48</f>
        <v>0</v>
      </c>
      <c r="L53" s="111">
        <f>別紙明細入力シート!L48</f>
        <v>0</v>
      </c>
      <c r="M53" s="112">
        <f>別紙明細入力シート!M48</f>
        <v>0</v>
      </c>
      <c r="O53" s="67"/>
    </row>
    <row r="54" spans="1:15" ht="18" customHeight="1">
      <c r="A54" s="156">
        <f>A53+1</f>
        <v>39</v>
      </c>
      <c r="B54" s="122">
        <f>別紙明細入力シート!B49</f>
        <v>0</v>
      </c>
      <c r="C54" s="105">
        <f>別紙明細入力シート!C49</f>
        <v>0</v>
      </c>
      <c r="D54" s="105">
        <f>別紙明細入力シート!D49</f>
        <v>0</v>
      </c>
      <c r="E54" s="106">
        <f>別紙明細入力シート!E49</f>
        <v>0</v>
      </c>
      <c r="F54" s="107">
        <f>別紙明細入力シート!F49</f>
        <v>0</v>
      </c>
      <c r="G54" s="106">
        <f>別紙明細入力シート!G49</f>
        <v>0</v>
      </c>
      <c r="H54" s="108">
        <f>別紙明細入力シート!H49</f>
        <v>0</v>
      </c>
      <c r="I54" s="107">
        <f>別紙明細入力シート!I49</f>
        <v>0</v>
      </c>
      <c r="J54" s="109">
        <f>別紙明細入力シート!J49</f>
        <v>0</v>
      </c>
      <c r="K54" s="110">
        <f>別紙明細入力シート!K49</f>
        <v>0</v>
      </c>
      <c r="L54" s="111">
        <f>別紙明細入力シート!L49</f>
        <v>0</v>
      </c>
      <c r="M54" s="112">
        <f>別紙明細入力シート!M49</f>
        <v>0</v>
      </c>
    </row>
    <row r="55" spans="1:15" ht="18" customHeight="1">
      <c r="A55" s="156">
        <f t="shared" si="0"/>
        <v>40</v>
      </c>
      <c r="B55" s="122">
        <f>別紙明細入力シート!B50</f>
        <v>0</v>
      </c>
      <c r="C55" s="105">
        <f>別紙明細入力シート!C50</f>
        <v>0</v>
      </c>
      <c r="D55" s="105">
        <f>別紙明細入力シート!D50</f>
        <v>0</v>
      </c>
      <c r="E55" s="106">
        <f>別紙明細入力シート!E50</f>
        <v>0</v>
      </c>
      <c r="F55" s="107">
        <f>別紙明細入力シート!F50</f>
        <v>0</v>
      </c>
      <c r="G55" s="106">
        <f>別紙明細入力シート!G50</f>
        <v>0</v>
      </c>
      <c r="H55" s="108">
        <f>別紙明細入力シート!H50</f>
        <v>0</v>
      </c>
      <c r="I55" s="107">
        <f>別紙明細入力シート!I50</f>
        <v>0</v>
      </c>
      <c r="J55" s="109">
        <f>別紙明細入力シート!J50</f>
        <v>0</v>
      </c>
      <c r="K55" s="110">
        <f>別紙明細入力シート!K50</f>
        <v>0</v>
      </c>
      <c r="L55" s="111">
        <f>別紙明細入力シート!L50</f>
        <v>0</v>
      </c>
      <c r="M55" s="112">
        <f>別紙明細入力シート!M50</f>
        <v>0</v>
      </c>
    </row>
    <row r="56" spans="1:15" ht="18" customHeight="1">
      <c r="A56" s="156">
        <f t="shared" si="0"/>
        <v>41</v>
      </c>
      <c r="B56" s="122">
        <f>別紙明細入力シート!B51</f>
        <v>0</v>
      </c>
      <c r="C56" s="105">
        <f>別紙明細入力シート!C51</f>
        <v>0</v>
      </c>
      <c r="D56" s="105">
        <f>別紙明細入力シート!D51</f>
        <v>0</v>
      </c>
      <c r="E56" s="106">
        <f>別紙明細入力シート!E51</f>
        <v>0</v>
      </c>
      <c r="F56" s="107">
        <f>別紙明細入力シート!F51</f>
        <v>0</v>
      </c>
      <c r="G56" s="106">
        <f>別紙明細入力シート!G51</f>
        <v>0</v>
      </c>
      <c r="H56" s="108">
        <f>別紙明細入力シート!H51</f>
        <v>0</v>
      </c>
      <c r="I56" s="107">
        <f>別紙明細入力シート!I51</f>
        <v>0</v>
      </c>
      <c r="J56" s="109">
        <f>別紙明細入力シート!J51</f>
        <v>0</v>
      </c>
      <c r="K56" s="110">
        <f>別紙明細入力シート!K51</f>
        <v>0</v>
      </c>
      <c r="L56" s="111">
        <f>別紙明細入力シート!L51</f>
        <v>0</v>
      </c>
      <c r="M56" s="112">
        <f>別紙明細入力シート!M51</f>
        <v>0</v>
      </c>
    </row>
    <row r="57" spans="1:15" ht="18" customHeight="1">
      <c r="A57" s="156">
        <f t="shared" si="0"/>
        <v>42</v>
      </c>
      <c r="B57" s="122">
        <f>別紙明細入力シート!B52</f>
        <v>0</v>
      </c>
      <c r="C57" s="105">
        <f>別紙明細入力シート!C52</f>
        <v>0</v>
      </c>
      <c r="D57" s="105">
        <f>別紙明細入力シート!D52</f>
        <v>0</v>
      </c>
      <c r="E57" s="106">
        <f>別紙明細入力シート!E52</f>
        <v>0</v>
      </c>
      <c r="F57" s="107">
        <f>別紙明細入力シート!F52</f>
        <v>0</v>
      </c>
      <c r="G57" s="106">
        <f>別紙明細入力シート!G52</f>
        <v>0</v>
      </c>
      <c r="H57" s="108">
        <f>別紙明細入力シート!H52</f>
        <v>0</v>
      </c>
      <c r="I57" s="107">
        <f>別紙明細入力シート!I52</f>
        <v>0</v>
      </c>
      <c r="J57" s="109">
        <f>別紙明細入力シート!J52</f>
        <v>0</v>
      </c>
      <c r="K57" s="110">
        <f>別紙明細入力シート!K52</f>
        <v>0</v>
      </c>
      <c r="L57" s="111">
        <f>別紙明細入力シート!L52</f>
        <v>0</v>
      </c>
      <c r="M57" s="112">
        <f>別紙明細入力シート!M52</f>
        <v>0</v>
      </c>
    </row>
    <row r="58" spans="1:15" ht="18" customHeight="1">
      <c r="A58" s="156">
        <f t="shared" si="0"/>
        <v>43</v>
      </c>
      <c r="B58" s="122">
        <f>別紙明細入力シート!B53</f>
        <v>0</v>
      </c>
      <c r="C58" s="105">
        <f>別紙明細入力シート!C53</f>
        <v>0</v>
      </c>
      <c r="D58" s="105">
        <f>別紙明細入力シート!D53</f>
        <v>0</v>
      </c>
      <c r="E58" s="106">
        <f>別紙明細入力シート!E53</f>
        <v>0</v>
      </c>
      <c r="F58" s="107">
        <f>別紙明細入力シート!F53</f>
        <v>0</v>
      </c>
      <c r="G58" s="106">
        <f>別紙明細入力シート!G53</f>
        <v>0</v>
      </c>
      <c r="H58" s="108">
        <f>別紙明細入力シート!H53</f>
        <v>0</v>
      </c>
      <c r="I58" s="107">
        <f>別紙明細入力シート!I53</f>
        <v>0</v>
      </c>
      <c r="J58" s="109">
        <f>別紙明細入力シート!J53</f>
        <v>0</v>
      </c>
      <c r="K58" s="110">
        <f>別紙明細入力シート!K53</f>
        <v>0</v>
      </c>
      <c r="L58" s="111">
        <f>別紙明細入力シート!L53</f>
        <v>0</v>
      </c>
      <c r="M58" s="112">
        <f>別紙明細入力シート!M53</f>
        <v>0</v>
      </c>
    </row>
    <row r="59" spans="1:15" ht="18" customHeight="1">
      <c r="A59" s="156">
        <f t="shared" si="0"/>
        <v>44</v>
      </c>
      <c r="B59" s="122">
        <f>別紙明細入力シート!B54</f>
        <v>0</v>
      </c>
      <c r="C59" s="105">
        <f>別紙明細入力シート!C54</f>
        <v>0</v>
      </c>
      <c r="D59" s="105">
        <f>別紙明細入力シート!D54</f>
        <v>0</v>
      </c>
      <c r="E59" s="106">
        <f>別紙明細入力シート!E54</f>
        <v>0</v>
      </c>
      <c r="F59" s="107">
        <f>別紙明細入力シート!F54</f>
        <v>0</v>
      </c>
      <c r="G59" s="106">
        <f>別紙明細入力シート!G54</f>
        <v>0</v>
      </c>
      <c r="H59" s="108">
        <f>別紙明細入力シート!H54</f>
        <v>0</v>
      </c>
      <c r="I59" s="107">
        <f>別紙明細入力シート!I54</f>
        <v>0</v>
      </c>
      <c r="J59" s="109">
        <f>別紙明細入力シート!J54</f>
        <v>0</v>
      </c>
      <c r="K59" s="110">
        <f>別紙明細入力シート!K54</f>
        <v>0</v>
      </c>
      <c r="L59" s="111">
        <f>別紙明細入力シート!L54</f>
        <v>0</v>
      </c>
      <c r="M59" s="112">
        <f>別紙明細入力シート!M54</f>
        <v>0</v>
      </c>
    </row>
    <row r="60" spans="1:15" ht="18" customHeight="1">
      <c r="A60" s="156">
        <f t="shared" si="0"/>
        <v>45</v>
      </c>
      <c r="B60" s="122">
        <f>別紙明細入力シート!B55</f>
        <v>0</v>
      </c>
      <c r="C60" s="105">
        <f>別紙明細入力シート!C55</f>
        <v>0</v>
      </c>
      <c r="D60" s="105">
        <f>別紙明細入力シート!D55</f>
        <v>0</v>
      </c>
      <c r="E60" s="106">
        <f>別紙明細入力シート!E55</f>
        <v>0</v>
      </c>
      <c r="F60" s="107">
        <f>別紙明細入力シート!F55</f>
        <v>0</v>
      </c>
      <c r="G60" s="106">
        <f>別紙明細入力シート!G55</f>
        <v>0</v>
      </c>
      <c r="H60" s="108">
        <f>別紙明細入力シート!H55</f>
        <v>0</v>
      </c>
      <c r="I60" s="107">
        <f>別紙明細入力シート!I55</f>
        <v>0</v>
      </c>
      <c r="J60" s="109">
        <f>別紙明細入力シート!J55</f>
        <v>0</v>
      </c>
      <c r="K60" s="110">
        <f>別紙明細入力シート!K55</f>
        <v>0</v>
      </c>
      <c r="L60" s="111">
        <f>別紙明細入力シート!L55</f>
        <v>0</v>
      </c>
      <c r="M60" s="112">
        <f>別紙明細入力シート!M55</f>
        <v>0</v>
      </c>
    </row>
    <row r="61" spans="1:15" ht="18" customHeight="1">
      <c r="A61" s="156">
        <f t="shared" si="0"/>
        <v>46</v>
      </c>
      <c r="B61" s="122">
        <f>別紙明細入力シート!B56</f>
        <v>0</v>
      </c>
      <c r="C61" s="105">
        <f>別紙明細入力シート!C56</f>
        <v>0</v>
      </c>
      <c r="D61" s="105">
        <f>別紙明細入力シート!D56</f>
        <v>0</v>
      </c>
      <c r="E61" s="106">
        <f>別紙明細入力シート!E56</f>
        <v>0</v>
      </c>
      <c r="F61" s="107">
        <f>別紙明細入力シート!F56</f>
        <v>0</v>
      </c>
      <c r="G61" s="106">
        <f>別紙明細入力シート!G56</f>
        <v>0</v>
      </c>
      <c r="H61" s="108">
        <f>別紙明細入力シート!H56</f>
        <v>0</v>
      </c>
      <c r="I61" s="107">
        <f>別紙明細入力シート!I56</f>
        <v>0</v>
      </c>
      <c r="J61" s="109">
        <f>別紙明細入力シート!J56</f>
        <v>0</v>
      </c>
      <c r="K61" s="110">
        <f>別紙明細入力シート!K56</f>
        <v>0</v>
      </c>
      <c r="L61" s="111">
        <f>別紙明細入力シート!L56</f>
        <v>0</v>
      </c>
      <c r="M61" s="112">
        <f>別紙明細入力シート!M56</f>
        <v>0</v>
      </c>
    </row>
    <row r="62" spans="1:15" ht="18" customHeight="1">
      <c r="A62" s="156">
        <f t="shared" si="0"/>
        <v>47</v>
      </c>
      <c r="B62" s="122">
        <f>別紙明細入力シート!B57</f>
        <v>0</v>
      </c>
      <c r="C62" s="105">
        <f>別紙明細入力シート!C57</f>
        <v>0</v>
      </c>
      <c r="D62" s="105">
        <f>別紙明細入力シート!D57</f>
        <v>0</v>
      </c>
      <c r="E62" s="106">
        <f>別紙明細入力シート!E57</f>
        <v>0</v>
      </c>
      <c r="F62" s="107">
        <f>別紙明細入力シート!F57</f>
        <v>0</v>
      </c>
      <c r="G62" s="106">
        <f>別紙明細入力シート!G57</f>
        <v>0</v>
      </c>
      <c r="H62" s="108">
        <f>別紙明細入力シート!H57</f>
        <v>0</v>
      </c>
      <c r="I62" s="107">
        <f>別紙明細入力シート!I57</f>
        <v>0</v>
      </c>
      <c r="J62" s="109">
        <f>別紙明細入力シート!J57</f>
        <v>0</v>
      </c>
      <c r="K62" s="110">
        <f>別紙明細入力シート!K57</f>
        <v>0</v>
      </c>
      <c r="L62" s="111">
        <f>別紙明細入力シート!L57</f>
        <v>0</v>
      </c>
      <c r="M62" s="112">
        <f>別紙明細入力シート!M57</f>
        <v>0</v>
      </c>
    </row>
    <row r="63" spans="1:15" ht="18" customHeight="1">
      <c r="A63" s="156">
        <f t="shared" si="0"/>
        <v>48</v>
      </c>
      <c r="B63" s="122">
        <f>別紙明細入力シート!B58</f>
        <v>0</v>
      </c>
      <c r="C63" s="105">
        <f>別紙明細入力シート!C58</f>
        <v>0</v>
      </c>
      <c r="D63" s="105">
        <f>別紙明細入力シート!D58</f>
        <v>0</v>
      </c>
      <c r="E63" s="106">
        <f>別紙明細入力シート!E58</f>
        <v>0</v>
      </c>
      <c r="F63" s="107">
        <f>別紙明細入力シート!F58</f>
        <v>0</v>
      </c>
      <c r="G63" s="106">
        <f>別紙明細入力シート!G58</f>
        <v>0</v>
      </c>
      <c r="H63" s="108">
        <f>別紙明細入力シート!H58</f>
        <v>0</v>
      </c>
      <c r="I63" s="107">
        <f>別紙明細入力シート!I58</f>
        <v>0</v>
      </c>
      <c r="J63" s="109">
        <f>別紙明細入力シート!J58</f>
        <v>0</v>
      </c>
      <c r="K63" s="110">
        <f>別紙明細入力シート!K58</f>
        <v>0</v>
      </c>
      <c r="L63" s="111">
        <f>別紙明細入力シート!L58</f>
        <v>0</v>
      </c>
      <c r="M63" s="112">
        <f>別紙明細入力シート!M58</f>
        <v>0</v>
      </c>
    </row>
    <row r="64" spans="1:15" ht="18" customHeight="1">
      <c r="A64" s="156">
        <f t="shared" si="0"/>
        <v>49</v>
      </c>
      <c r="B64" s="122">
        <f>別紙明細入力シート!B59</f>
        <v>0</v>
      </c>
      <c r="C64" s="105">
        <f>別紙明細入力シート!C59</f>
        <v>0</v>
      </c>
      <c r="D64" s="105">
        <f>別紙明細入力シート!D59</f>
        <v>0</v>
      </c>
      <c r="E64" s="106">
        <f>別紙明細入力シート!E59</f>
        <v>0</v>
      </c>
      <c r="F64" s="107">
        <f>別紙明細入力シート!F59</f>
        <v>0</v>
      </c>
      <c r="G64" s="106">
        <f>別紙明細入力シート!G59</f>
        <v>0</v>
      </c>
      <c r="H64" s="108">
        <f>別紙明細入力シート!H59</f>
        <v>0</v>
      </c>
      <c r="I64" s="107">
        <f>別紙明細入力シート!I59</f>
        <v>0</v>
      </c>
      <c r="J64" s="109">
        <f>別紙明細入力シート!J59</f>
        <v>0</v>
      </c>
      <c r="K64" s="110">
        <f>別紙明細入力シート!K59</f>
        <v>0</v>
      </c>
      <c r="L64" s="111">
        <f>別紙明細入力シート!L59</f>
        <v>0</v>
      </c>
      <c r="M64" s="112">
        <f>別紙明細入力シート!M59</f>
        <v>0</v>
      </c>
    </row>
    <row r="65" spans="1:13" ht="18" customHeight="1">
      <c r="A65" s="156">
        <f t="shared" si="0"/>
        <v>50</v>
      </c>
      <c r="B65" s="122">
        <f>別紙明細入力シート!B60</f>
        <v>0</v>
      </c>
      <c r="C65" s="105">
        <f>別紙明細入力シート!C60</f>
        <v>0</v>
      </c>
      <c r="D65" s="105">
        <f>別紙明細入力シート!D60</f>
        <v>0</v>
      </c>
      <c r="E65" s="106">
        <f>別紙明細入力シート!E60</f>
        <v>0</v>
      </c>
      <c r="F65" s="107">
        <f>別紙明細入力シート!F60</f>
        <v>0</v>
      </c>
      <c r="G65" s="106">
        <f>別紙明細入力シート!G60</f>
        <v>0</v>
      </c>
      <c r="H65" s="108">
        <f>別紙明細入力シート!H60</f>
        <v>0</v>
      </c>
      <c r="I65" s="107">
        <f>別紙明細入力シート!I60</f>
        <v>0</v>
      </c>
      <c r="J65" s="109">
        <f>別紙明細入力シート!J60</f>
        <v>0</v>
      </c>
      <c r="K65" s="110">
        <f>別紙明細入力シート!K60</f>
        <v>0</v>
      </c>
      <c r="L65" s="111">
        <f>別紙明細入力シート!L60</f>
        <v>0</v>
      </c>
      <c r="M65" s="112">
        <f>別紙明細入力シート!M60</f>
        <v>0</v>
      </c>
    </row>
    <row r="66" spans="1:13" ht="18" customHeight="1">
      <c r="A66" s="156">
        <f t="shared" si="0"/>
        <v>51</v>
      </c>
      <c r="B66" s="122">
        <f>別紙明細入力シート!B61</f>
        <v>0</v>
      </c>
      <c r="C66" s="105">
        <f>別紙明細入力シート!C61</f>
        <v>0</v>
      </c>
      <c r="D66" s="105">
        <f>別紙明細入力シート!D61</f>
        <v>0</v>
      </c>
      <c r="E66" s="106">
        <f>別紙明細入力シート!E61</f>
        <v>0</v>
      </c>
      <c r="F66" s="107">
        <f>別紙明細入力シート!F61</f>
        <v>0</v>
      </c>
      <c r="G66" s="106">
        <f>別紙明細入力シート!G61</f>
        <v>0</v>
      </c>
      <c r="H66" s="108">
        <f>別紙明細入力シート!H61</f>
        <v>0</v>
      </c>
      <c r="I66" s="107">
        <f>別紙明細入力シート!I61</f>
        <v>0</v>
      </c>
      <c r="J66" s="109">
        <f>別紙明細入力シート!J61</f>
        <v>0</v>
      </c>
      <c r="K66" s="110">
        <f>別紙明細入力シート!K61</f>
        <v>0</v>
      </c>
      <c r="L66" s="111">
        <f>別紙明細入力シート!L61</f>
        <v>0</v>
      </c>
      <c r="M66" s="112">
        <f>別紙明細入力シート!M61</f>
        <v>0</v>
      </c>
    </row>
    <row r="67" spans="1:13" ht="18" customHeight="1">
      <c r="A67" s="156">
        <f t="shared" si="0"/>
        <v>52</v>
      </c>
      <c r="B67" s="122">
        <f>別紙明細入力シート!B62</f>
        <v>0</v>
      </c>
      <c r="C67" s="105">
        <f>別紙明細入力シート!C62</f>
        <v>0</v>
      </c>
      <c r="D67" s="105">
        <f>別紙明細入力シート!D62</f>
        <v>0</v>
      </c>
      <c r="E67" s="106">
        <f>別紙明細入力シート!E62</f>
        <v>0</v>
      </c>
      <c r="F67" s="107">
        <f>別紙明細入力シート!F62</f>
        <v>0</v>
      </c>
      <c r="G67" s="106">
        <f>別紙明細入力シート!G62</f>
        <v>0</v>
      </c>
      <c r="H67" s="108">
        <f>別紙明細入力シート!H62</f>
        <v>0</v>
      </c>
      <c r="I67" s="107">
        <f>別紙明細入力シート!I62</f>
        <v>0</v>
      </c>
      <c r="J67" s="109">
        <f>別紙明細入力シート!J62</f>
        <v>0</v>
      </c>
      <c r="K67" s="110">
        <f>別紙明細入力シート!K62</f>
        <v>0</v>
      </c>
      <c r="L67" s="111">
        <f>別紙明細入力シート!L62</f>
        <v>0</v>
      </c>
      <c r="M67" s="112">
        <f>別紙明細入力シート!M62</f>
        <v>0</v>
      </c>
    </row>
    <row r="68" spans="1:13" ht="18" customHeight="1">
      <c r="A68" s="156">
        <f t="shared" si="0"/>
        <v>53</v>
      </c>
      <c r="B68" s="122">
        <f>別紙明細入力シート!B63</f>
        <v>0</v>
      </c>
      <c r="C68" s="105">
        <f>別紙明細入力シート!C63</f>
        <v>0</v>
      </c>
      <c r="D68" s="105">
        <f>別紙明細入力シート!D63</f>
        <v>0</v>
      </c>
      <c r="E68" s="106">
        <f>別紙明細入力シート!E63</f>
        <v>0</v>
      </c>
      <c r="F68" s="107">
        <f>別紙明細入力シート!F63</f>
        <v>0</v>
      </c>
      <c r="G68" s="106">
        <f>別紙明細入力シート!G63</f>
        <v>0</v>
      </c>
      <c r="H68" s="108">
        <f>別紙明細入力シート!H63</f>
        <v>0</v>
      </c>
      <c r="I68" s="107">
        <f>別紙明細入力シート!I63</f>
        <v>0</v>
      </c>
      <c r="J68" s="109">
        <f>別紙明細入力シート!J63</f>
        <v>0</v>
      </c>
      <c r="K68" s="110">
        <f>別紙明細入力シート!K63</f>
        <v>0</v>
      </c>
      <c r="L68" s="111">
        <f>別紙明細入力シート!L63</f>
        <v>0</v>
      </c>
      <c r="M68" s="112">
        <f>別紙明細入力シート!M63</f>
        <v>0</v>
      </c>
    </row>
    <row r="69" spans="1:13" ht="18" customHeight="1">
      <c r="A69" s="156">
        <f t="shared" si="0"/>
        <v>54</v>
      </c>
      <c r="B69" s="122">
        <f>別紙明細入力シート!B64</f>
        <v>0</v>
      </c>
      <c r="C69" s="105">
        <f>別紙明細入力シート!C64</f>
        <v>0</v>
      </c>
      <c r="D69" s="105">
        <f>別紙明細入力シート!D64</f>
        <v>0</v>
      </c>
      <c r="E69" s="106">
        <f>別紙明細入力シート!E64</f>
        <v>0</v>
      </c>
      <c r="F69" s="107">
        <f>別紙明細入力シート!F64</f>
        <v>0</v>
      </c>
      <c r="G69" s="106">
        <f>別紙明細入力シート!G64</f>
        <v>0</v>
      </c>
      <c r="H69" s="108">
        <f>別紙明細入力シート!H64</f>
        <v>0</v>
      </c>
      <c r="I69" s="107">
        <f>別紙明細入力シート!I64</f>
        <v>0</v>
      </c>
      <c r="J69" s="109">
        <f>別紙明細入力シート!J64</f>
        <v>0</v>
      </c>
      <c r="K69" s="110">
        <f>別紙明細入力シート!K64</f>
        <v>0</v>
      </c>
      <c r="L69" s="111">
        <f>別紙明細入力シート!L64</f>
        <v>0</v>
      </c>
      <c r="M69" s="112">
        <f>別紙明細入力シート!M64</f>
        <v>0</v>
      </c>
    </row>
    <row r="70" spans="1:13" ht="18" customHeight="1">
      <c r="A70" s="156">
        <f t="shared" si="0"/>
        <v>55</v>
      </c>
      <c r="B70" s="122">
        <f>別紙明細入力シート!B65</f>
        <v>0</v>
      </c>
      <c r="C70" s="105">
        <f>別紙明細入力シート!C65</f>
        <v>0</v>
      </c>
      <c r="D70" s="105">
        <f>別紙明細入力シート!D65</f>
        <v>0</v>
      </c>
      <c r="E70" s="106">
        <f>別紙明細入力シート!E65</f>
        <v>0</v>
      </c>
      <c r="F70" s="107">
        <f>別紙明細入力シート!F65</f>
        <v>0</v>
      </c>
      <c r="G70" s="106">
        <f>別紙明細入力シート!G65</f>
        <v>0</v>
      </c>
      <c r="H70" s="108">
        <f>別紙明細入力シート!H65</f>
        <v>0</v>
      </c>
      <c r="I70" s="107">
        <f>別紙明細入力シート!I65</f>
        <v>0</v>
      </c>
      <c r="J70" s="109">
        <f>別紙明細入力シート!J65</f>
        <v>0</v>
      </c>
      <c r="K70" s="110">
        <f>別紙明細入力シート!K65</f>
        <v>0</v>
      </c>
      <c r="L70" s="111">
        <f>別紙明細入力シート!L65</f>
        <v>0</v>
      </c>
      <c r="M70" s="112">
        <f>別紙明細入力シート!M65</f>
        <v>0</v>
      </c>
    </row>
    <row r="71" spans="1:13" ht="18" customHeight="1">
      <c r="A71" s="156">
        <f t="shared" si="0"/>
        <v>56</v>
      </c>
      <c r="B71" s="122">
        <f>別紙明細入力シート!B66</f>
        <v>0</v>
      </c>
      <c r="C71" s="105">
        <f>別紙明細入力シート!C66</f>
        <v>0</v>
      </c>
      <c r="D71" s="105">
        <f>別紙明細入力シート!D66</f>
        <v>0</v>
      </c>
      <c r="E71" s="106">
        <f>別紙明細入力シート!E66</f>
        <v>0</v>
      </c>
      <c r="F71" s="107">
        <f>別紙明細入力シート!F66</f>
        <v>0</v>
      </c>
      <c r="G71" s="106">
        <f>別紙明細入力シート!G66</f>
        <v>0</v>
      </c>
      <c r="H71" s="108">
        <f>別紙明細入力シート!H66</f>
        <v>0</v>
      </c>
      <c r="I71" s="107">
        <f>別紙明細入力シート!I66</f>
        <v>0</v>
      </c>
      <c r="J71" s="109">
        <f>別紙明細入力シート!J66</f>
        <v>0</v>
      </c>
      <c r="K71" s="110">
        <f>別紙明細入力シート!K66</f>
        <v>0</v>
      </c>
      <c r="L71" s="111">
        <f>別紙明細入力シート!L66</f>
        <v>0</v>
      </c>
      <c r="M71" s="112">
        <f>別紙明細入力シート!M66</f>
        <v>0</v>
      </c>
    </row>
    <row r="72" spans="1:13" ht="18" customHeight="1">
      <c r="A72" s="156">
        <f t="shared" si="0"/>
        <v>57</v>
      </c>
      <c r="B72" s="122">
        <f>別紙明細入力シート!B67</f>
        <v>0</v>
      </c>
      <c r="C72" s="105">
        <f>別紙明細入力シート!C67</f>
        <v>0</v>
      </c>
      <c r="D72" s="105">
        <f>別紙明細入力シート!D67</f>
        <v>0</v>
      </c>
      <c r="E72" s="106">
        <f>別紙明細入力シート!E67</f>
        <v>0</v>
      </c>
      <c r="F72" s="107">
        <f>別紙明細入力シート!F67</f>
        <v>0</v>
      </c>
      <c r="G72" s="106">
        <f>別紙明細入力シート!G67</f>
        <v>0</v>
      </c>
      <c r="H72" s="108">
        <f>別紙明細入力シート!H67</f>
        <v>0</v>
      </c>
      <c r="I72" s="107">
        <f>別紙明細入力シート!I67</f>
        <v>0</v>
      </c>
      <c r="J72" s="109">
        <f>別紙明細入力シート!J67</f>
        <v>0</v>
      </c>
      <c r="K72" s="110">
        <f>別紙明細入力シート!K67</f>
        <v>0</v>
      </c>
      <c r="L72" s="111">
        <f>別紙明細入力シート!L67</f>
        <v>0</v>
      </c>
      <c r="M72" s="112">
        <f>別紙明細入力シート!M67</f>
        <v>0</v>
      </c>
    </row>
    <row r="73" spans="1:13" ht="18" customHeight="1">
      <c r="A73" s="156">
        <f t="shared" si="0"/>
        <v>58</v>
      </c>
      <c r="B73" s="122">
        <f>別紙明細入力シート!B68</f>
        <v>0</v>
      </c>
      <c r="C73" s="105">
        <f>別紙明細入力シート!C68</f>
        <v>0</v>
      </c>
      <c r="D73" s="105">
        <f>別紙明細入力シート!D68</f>
        <v>0</v>
      </c>
      <c r="E73" s="106">
        <f>別紙明細入力シート!E68</f>
        <v>0</v>
      </c>
      <c r="F73" s="107">
        <f>別紙明細入力シート!F68</f>
        <v>0</v>
      </c>
      <c r="G73" s="106">
        <f>別紙明細入力シート!G68</f>
        <v>0</v>
      </c>
      <c r="H73" s="108">
        <f>別紙明細入力シート!H68</f>
        <v>0</v>
      </c>
      <c r="I73" s="107">
        <f>別紙明細入力シート!I68</f>
        <v>0</v>
      </c>
      <c r="J73" s="109">
        <f>別紙明細入力シート!J68</f>
        <v>0</v>
      </c>
      <c r="K73" s="110">
        <f>別紙明細入力シート!K68</f>
        <v>0</v>
      </c>
      <c r="L73" s="111">
        <f>別紙明細入力シート!L68</f>
        <v>0</v>
      </c>
      <c r="M73" s="112">
        <f>別紙明細入力シート!M68</f>
        <v>0</v>
      </c>
    </row>
    <row r="74" spans="1:13" ht="18" customHeight="1">
      <c r="A74" s="156">
        <f t="shared" si="0"/>
        <v>59</v>
      </c>
      <c r="B74" s="122">
        <f>別紙明細入力シート!B69</f>
        <v>0</v>
      </c>
      <c r="C74" s="105">
        <f>別紙明細入力シート!C69</f>
        <v>0</v>
      </c>
      <c r="D74" s="105">
        <f>別紙明細入力シート!D69</f>
        <v>0</v>
      </c>
      <c r="E74" s="106">
        <f>別紙明細入力シート!E69</f>
        <v>0</v>
      </c>
      <c r="F74" s="107">
        <f>別紙明細入力シート!F69</f>
        <v>0</v>
      </c>
      <c r="G74" s="106">
        <f>別紙明細入力シート!G69</f>
        <v>0</v>
      </c>
      <c r="H74" s="108">
        <f>別紙明細入力シート!H69</f>
        <v>0</v>
      </c>
      <c r="I74" s="107">
        <f>別紙明細入力シート!I69</f>
        <v>0</v>
      </c>
      <c r="J74" s="109">
        <f>別紙明細入力シート!J69</f>
        <v>0</v>
      </c>
      <c r="K74" s="110">
        <f>別紙明細入力シート!K69</f>
        <v>0</v>
      </c>
      <c r="L74" s="111">
        <f>別紙明細入力シート!L69</f>
        <v>0</v>
      </c>
      <c r="M74" s="112">
        <f>別紙明細入力シート!M69</f>
        <v>0</v>
      </c>
    </row>
    <row r="75" spans="1:13" ht="18" customHeight="1">
      <c r="A75" s="156">
        <f t="shared" si="0"/>
        <v>60</v>
      </c>
      <c r="B75" s="122">
        <f>別紙明細入力シート!B70</f>
        <v>0</v>
      </c>
      <c r="C75" s="105">
        <f>別紙明細入力シート!C70</f>
        <v>0</v>
      </c>
      <c r="D75" s="105">
        <f>別紙明細入力シート!D70</f>
        <v>0</v>
      </c>
      <c r="E75" s="106">
        <f>別紙明細入力シート!E70</f>
        <v>0</v>
      </c>
      <c r="F75" s="107">
        <f>別紙明細入力シート!F70</f>
        <v>0</v>
      </c>
      <c r="G75" s="106">
        <f>別紙明細入力シート!G70</f>
        <v>0</v>
      </c>
      <c r="H75" s="108">
        <f>別紙明細入力シート!H70</f>
        <v>0</v>
      </c>
      <c r="I75" s="107">
        <f>別紙明細入力シート!I70</f>
        <v>0</v>
      </c>
      <c r="J75" s="109">
        <f>別紙明細入力シート!J70</f>
        <v>0</v>
      </c>
      <c r="K75" s="110">
        <f>別紙明細入力シート!K70</f>
        <v>0</v>
      </c>
      <c r="L75" s="111">
        <f>別紙明細入力シート!L70</f>
        <v>0</v>
      </c>
      <c r="M75" s="112">
        <f>別紙明細入力シート!M70</f>
        <v>0</v>
      </c>
    </row>
    <row r="76" spans="1:13" ht="18" customHeight="1">
      <c r="A76" s="156">
        <f t="shared" si="0"/>
        <v>61</v>
      </c>
      <c r="B76" s="122">
        <f>別紙明細入力シート!B71</f>
        <v>0</v>
      </c>
      <c r="C76" s="105">
        <f>別紙明細入力シート!C71</f>
        <v>0</v>
      </c>
      <c r="D76" s="105">
        <f>別紙明細入力シート!D71</f>
        <v>0</v>
      </c>
      <c r="E76" s="106">
        <f>別紙明細入力シート!E71</f>
        <v>0</v>
      </c>
      <c r="F76" s="107">
        <f>別紙明細入力シート!F71</f>
        <v>0</v>
      </c>
      <c r="G76" s="106">
        <f>別紙明細入力シート!G71</f>
        <v>0</v>
      </c>
      <c r="H76" s="108">
        <f>別紙明細入力シート!H71</f>
        <v>0</v>
      </c>
      <c r="I76" s="107">
        <f>別紙明細入力シート!I71</f>
        <v>0</v>
      </c>
      <c r="J76" s="109">
        <f>別紙明細入力シート!J71</f>
        <v>0</v>
      </c>
      <c r="K76" s="110">
        <f>別紙明細入力シート!K71</f>
        <v>0</v>
      </c>
      <c r="L76" s="111">
        <f>別紙明細入力シート!L71</f>
        <v>0</v>
      </c>
      <c r="M76" s="112">
        <f>別紙明細入力シート!M71</f>
        <v>0</v>
      </c>
    </row>
    <row r="77" spans="1:13" ht="18" customHeight="1">
      <c r="A77" s="156">
        <f t="shared" si="0"/>
        <v>62</v>
      </c>
      <c r="B77" s="122">
        <f>別紙明細入力シート!B72</f>
        <v>0</v>
      </c>
      <c r="C77" s="105">
        <f>別紙明細入力シート!C72</f>
        <v>0</v>
      </c>
      <c r="D77" s="105">
        <f>別紙明細入力シート!D72</f>
        <v>0</v>
      </c>
      <c r="E77" s="106">
        <f>別紙明細入力シート!E72</f>
        <v>0</v>
      </c>
      <c r="F77" s="107">
        <f>別紙明細入力シート!F72</f>
        <v>0</v>
      </c>
      <c r="G77" s="106">
        <f>別紙明細入力シート!G72</f>
        <v>0</v>
      </c>
      <c r="H77" s="108">
        <f>別紙明細入力シート!H72</f>
        <v>0</v>
      </c>
      <c r="I77" s="107">
        <f>別紙明細入力シート!I72</f>
        <v>0</v>
      </c>
      <c r="J77" s="109">
        <f>別紙明細入力シート!J72</f>
        <v>0</v>
      </c>
      <c r="K77" s="110">
        <f>別紙明細入力シート!K72</f>
        <v>0</v>
      </c>
      <c r="L77" s="111">
        <f>別紙明細入力シート!L72</f>
        <v>0</v>
      </c>
      <c r="M77" s="112">
        <f>別紙明細入力シート!M72</f>
        <v>0</v>
      </c>
    </row>
    <row r="78" spans="1:13" ht="18" customHeight="1">
      <c r="A78" s="156">
        <f t="shared" si="0"/>
        <v>63</v>
      </c>
      <c r="B78" s="122">
        <f>別紙明細入力シート!B73</f>
        <v>0</v>
      </c>
      <c r="C78" s="105">
        <f>別紙明細入力シート!C73</f>
        <v>0</v>
      </c>
      <c r="D78" s="105">
        <f>別紙明細入力シート!D73</f>
        <v>0</v>
      </c>
      <c r="E78" s="106">
        <f>別紙明細入力シート!E73</f>
        <v>0</v>
      </c>
      <c r="F78" s="107">
        <f>別紙明細入力シート!F73</f>
        <v>0</v>
      </c>
      <c r="G78" s="106">
        <f>別紙明細入力シート!G73</f>
        <v>0</v>
      </c>
      <c r="H78" s="108">
        <f>別紙明細入力シート!H73</f>
        <v>0</v>
      </c>
      <c r="I78" s="107">
        <f>別紙明細入力シート!I73</f>
        <v>0</v>
      </c>
      <c r="J78" s="109">
        <f>別紙明細入力シート!J73</f>
        <v>0</v>
      </c>
      <c r="K78" s="110">
        <f>別紙明細入力シート!K73</f>
        <v>0</v>
      </c>
      <c r="L78" s="111">
        <f>別紙明細入力シート!L73</f>
        <v>0</v>
      </c>
      <c r="M78" s="112">
        <f>別紙明細入力シート!M73</f>
        <v>0</v>
      </c>
    </row>
    <row r="79" spans="1:13" ht="18" customHeight="1">
      <c r="A79" s="156">
        <f t="shared" si="0"/>
        <v>64</v>
      </c>
      <c r="B79" s="122">
        <f>別紙明細入力シート!B74</f>
        <v>0</v>
      </c>
      <c r="C79" s="105">
        <f>別紙明細入力シート!C74</f>
        <v>0</v>
      </c>
      <c r="D79" s="105">
        <f>別紙明細入力シート!D74</f>
        <v>0</v>
      </c>
      <c r="E79" s="106">
        <f>別紙明細入力シート!E74</f>
        <v>0</v>
      </c>
      <c r="F79" s="107">
        <f>別紙明細入力シート!F74</f>
        <v>0</v>
      </c>
      <c r="G79" s="106">
        <f>別紙明細入力シート!G74</f>
        <v>0</v>
      </c>
      <c r="H79" s="108">
        <f>別紙明細入力シート!H74</f>
        <v>0</v>
      </c>
      <c r="I79" s="107">
        <f>別紙明細入力シート!I74</f>
        <v>0</v>
      </c>
      <c r="J79" s="109">
        <f>別紙明細入力シート!J74</f>
        <v>0</v>
      </c>
      <c r="K79" s="110">
        <f>別紙明細入力シート!K74</f>
        <v>0</v>
      </c>
      <c r="L79" s="111">
        <f>別紙明細入力シート!L74</f>
        <v>0</v>
      </c>
      <c r="M79" s="112">
        <f>別紙明細入力シート!M74</f>
        <v>0</v>
      </c>
    </row>
    <row r="80" spans="1:13" ht="18" customHeight="1">
      <c r="A80" s="156">
        <f t="shared" si="0"/>
        <v>65</v>
      </c>
      <c r="B80" s="122">
        <f>別紙明細入力シート!B75</f>
        <v>0</v>
      </c>
      <c r="C80" s="105">
        <f>別紙明細入力シート!C75</f>
        <v>0</v>
      </c>
      <c r="D80" s="105">
        <f>別紙明細入力シート!D75</f>
        <v>0</v>
      </c>
      <c r="E80" s="106">
        <f>別紙明細入力シート!E75</f>
        <v>0</v>
      </c>
      <c r="F80" s="107">
        <f>別紙明細入力シート!F75</f>
        <v>0</v>
      </c>
      <c r="G80" s="106">
        <f>別紙明細入力シート!G75</f>
        <v>0</v>
      </c>
      <c r="H80" s="108">
        <f>別紙明細入力シート!H75</f>
        <v>0</v>
      </c>
      <c r="I80" s="107">
        <f>別紙明細入力シート!I75</f>
        <v>0</v>
      </c>
      <c r="J80" s="109">
        <f>別紙明細入力シート!J75</f>
        <v>0</v>
      </c>
      <c r="K80" s="110">
        <f>別紙明細入力シート!K75</f>
        <v>0</v>
      </c>
      <c r="L80" s="111">
        <f>別紙明細入力シート!L75</f>
        <v>0</v>
      </c>
      <c r="M80" s="112">
        <f>別紙明細入力シート!M75</f>
        <v>0</v>
      </c>
    </row>
    <row r="81" spans="1:15" ht="18" customHeight="1">
      <c r="A81" s="156">
        <f t="shared" ref="A81:A143" si="2">A80+1</f>
        <v>66</v>
      </c>
      <c r="B81" s="122">
        <f>別紙明細入力シート!B76</f>
        <v>0</v>
      </c>
      <c r="C81" s="105">
        <f>別紙明細入力シート!C76</f>
        <v>0</v>
      </c>
      <c r="D81" s="105">
        <f>別紙明細入力シート!D76</f>
        <v>0</v>
      </c>
      <c r="E81" s="106">
        <f>別紙明細入力シート!E76</f>
        <v>0</v>
      </c>
      <c r="F81" s="107">
        <f>別紙明細入力シート!F76</f>
        <v>0</v>
      </c>
      <c r="G81" s="106">
        <f>別紙明細入力シート!G76</f>
        <v>0</v>
      </c>
      <c r="H81" s="108">
        <f>別紙明細入力シート!H76</f>
        <v>0</v>
      </c>
      <c r="I81" s="107">
        <f>別紙明細入力シート!I76</f>
        <v>0</v>
      </c>
      <c r="J81" s="109">
        <f>別紙明細入力シート!J76</f>
        <v>0</v>
      </c>
      <c r="K81" s="110">
        <f>別紙明細入力シート!K76</f>
        <v>0</v>
      </c>
      <c r="L81" s="111">
        <f>別紙明細入力シート!L76</f>
        <v>0</v>
      </c>
      <c r="M81" s="112">
        <f>別紙明細入力シート!M76</f>
        <v>0</v>
      </c>
    </row>
    <row r="82" spans="1:15" ht="18" customHeight="1">
      <c r="A82" s="156">
        <f t="shared" si="2"/>
        <v>67</v>
      </c>
      <c r="B82" s="122">
        <f>別紙明細入力シート!B77</f>
        <v>0</v>
      </c>
      <c r="C82" s="105">
        <f>別紙明細入力シート!C77</f>
        <v>0</v>
      </c>
      <c r="D82" s="105">
        <f>別紙明細入力シート!D77</f>
        <v>0</v>
      </c>
      <c r="E82" s="106">
        <f>別紙明細入力シート!E77</f>
        <v>0</v>
      </c>
      <c r="F82" s="107">
        <f>別紙明細入力シート!F77</f>
        <v>0</v>
      </c>
      <c r="G82" s="106">
        <f>別紙明細入力シート!G77</f>
        <v>0</v>
      </c>
      <c r="H82" s="108">
        <f>別紙明細入力シート!H77</f>
        <v>0</v>
      </c>
      <c r="I82" s="107">
        <f>別紙明細入力シート!I77</f>
        <v>0</v>
      </c>
      <c r="J82" s="109">
        <f>別紙明細入力シート!J77</f>
        <v>0</v>
      </c>
      <c r="K82" s="110">
        <f>別紙明細入力シート!K77</f>
        <v>0</v>
      </c>
      <c r="L82" s="111">
        <f>別紙明細入力シート!L77</f>
        <v>0</v>
      </c>
      <c r="M82" s="112">
        <f>別紙明細入力シート!M77</f>
        <v>0</v>
      </c>
    </row>
    <row r="83" spans="1:15" ht="18" customHeight="1">
      <c r="A83" s="156">
        <f t="shared" si="2"/>
        <v>68</v>
      </c>
      <c r="B83" s="122">
        <f>別紙明細入力シート!B78</f>
        <v>0</v>
      </c>
      <c r="C83" s="105">
        <f>別紙明細入力シート!C78</f>
        <v>0</v>
      </c>
      <c r="D83" s="105">
        <f>別紙明細入力シート!D78</f>
        <v>0</v>
      </c>
      <c r="E83" s="106">
        <f>別紙明細入力シート!E78</f>
        <v>0</v>
      </c>
      <c r="F83" s="107">
        <f>別紙明細入力シート!F78</f>
        <v>0</v>
      </c>
      <c r="G83" s="106">
        <f>別紙明細入力シート!G78</f>
        <v>0</v>
      </c>
      <c r="H83" s="108">
        <f>別紙明細入力シート!H78</f>
        <v>0</v>
      </c>
      <c r="I83" s="107">
        <f>別紙明細入力シート!I78</f>
        <v>0</v>
      </c>
      <c r="J83" s="109">
        <f>別紙明細入力シート!J78</f>
        <v>0</v>
      </c>
      <c r="K83" s="110">
        <f>別紙明細入力シート!K78</f>
        <v>0</v>
      </c>
      <c r="L83" s="111">
        <f>別紙明細入力シート!L78</f>
        <v>0</v>
      </c>
      <c r="M83" s="112">
        <f>別紙明細入力シート!M78</f>
        <v>0</v>
      </c>
    </row>
    <row r="84" spans="1:15" ht="18" customHeight="1">
      <c r="A84" s="156">
        <f t="shared" si="2"/>
        <v>69</v>
      </c>
      <c r="B84" s="122">
        <f>別紙明細入力シート!B79</f>
        <v>0</v>
      </c>
      <c r="C84" s="105">
        <f>別紙明細入力シート!C79</f>
        <v>0</v>
      </c>
      <c r="D84" s="105">
        <f>別紙明細入力シート!D79</f>
        <v>0</v>
      </c>
      <c r="E84" s="106">
        <f>別紙明細入力シート!E79</f>
        <v>0</v>
      </c>
      <c r="F84" s="107">
        <f>別紙明細入力シート!F79</f>
        <v>0</v>
      </c>
      <c r="G84" s="106">
        <f>別紙明細入力シート!G79</f>
        <v>0</v>
      </c>
      <c r="H84" s="108">
        <f>別紙明細入力シート!H79</f>
        <v>0</v>
      </c>
      <c r="I84" s="107">
        <f>別紙明細入力シート!I79</f>
        <v>0</v>
      </c>
      <c r="J84" s="109">
        <f>別紙明細入力シート!J79</f>
        <v>0</v>
      </c>
      <c r="K84" s="110">
        <f>別紙明細入力シート!K79</f>
        <v>0</v>
      </c>
      <c r="L84" s="111">
        <f>別紙明細入力シート!L79</f>
        <v>0</v>
      </c>
      <c r="M84" s="112">
        <f>別紙明細入力シート!M79</f>
        <v>0</v>
      </c>
    </row>
    <row r="85" spans="1:15" ht="18" customHeight="1">
      <c r="A85" s="156">
        <f t="shared" si="2"/>
        <v>70</v>
      </c>
      <c r="B85" s="122">
        <f>別紙明細入力シート!B80</f>
        <v>0</v>
      </c>
      <c r="C85" s="105">
        <f>別紙明細入力シート!C80</f>
        <v>0</v>
      </c>
      <c r="D85" s="105">
        <f>別紙明細入力シート!D80</f>
        <v>0</v>
      </c>
      <c r="E85" s="106">
        <f>別紙明細入力シート!E80</f>
        <v>0</v>
      </c>
      <c r="F85" s="107">
        <f>別紙明細入力シート!F80</f>
        <v>0</v>
      </c>
      <c r="G85" s="106">
        <f>別紙明細入力シート!G80</f>
        <v>0</v>
      </c>
      <c r="H85" s="108">
        <f>別紙明細入力シート!H80</f>
        <v>0</v>
      </c>
      <c r="I85" s="107">
        <f>別紙明細入力シート!I80</f>
        <v>0</v>
      </c>
      <c r="J85" s="109">
        <f>別紙明細入力シート!J80</f>
        <v>0</v>
      </c>
      <c r="K85" s="110">
        <f>別紙明細入力シート!K80</f>
        <v>0</v>
      </c>
      <c r="L85" s="111">
        <f>別紙明細入力シート!L80</f>
        <v>0</v>
      </c>
      <c r="M85" s="112">
        <f>別紙明細入力シート!M80</f>
        <v>0</v>
      </c>
    </row>
    <row r="86" spans="1:15" ht="18" customHeight="1">
      <c r="A86" s="156">
        <f t="shared" si="2"/>
        <v>71</v>
      </c>
      <c r="B86" s="122">
        <f>別紙明細入力シート!B81</f>
        <v>0</v>
      </c>
      <c r="C86" s="105">
        <f>別紙明細入力シート!C81</f>
        <v>0</v>
      </c>
      <c r="D86" s="105">
        <f>別紙明細入力シート!D81</f>
        <v>0</v>
      </c>
      <c r="E86" s="106">
        <f>別紙明細入力シート!E81</f>
        <v>0</v>
      </c>
      <c r="F86" s="107">
        <f>別紙明細入力シート!F81</f>
        <v>0</v>
      </c>
      <c r="G86" s="106">
        <f>別紙明細入力シート!G81</f>
        <v>0</v>
      </c>
      <c r="H86" s="108">
        <f>別紙明細入力シート!H81</f>
        <v>0</v>
      </c>
      <c r="I86" s="107">
        <f>別紙明細入力シート!I81</f>
        <v>0</v>
      </c>
      <c r="J86" s="109">
        <f>別紙明細入力シート!J81</f>
        <v>0</v>
      </c>
      <c r="K86" s="110">
        <f>別紙明細入力シート!K81</f>
        <v>0</v>
      </c>
      <c r="L86" s="111">
        <f>別紙明細入力シート!L81</f>
        <v>0</v>
      </c>
      <c r="M86" s="112">
        <f>別紙明細入力シート!M81</f>
        <v>0</v>
      </c>
    </row>
    <row r="87" spans="1:15" ht="18" customHeight="1">
      <c r="A87" s="156">
        <f t="shared" si="2"/>
        <v>72</v>
      </c>
      <c r="B87" s="122">
        <f>別紙明細入力シート!B82</f>
        <v>0</v>
      </c>
      <c r="C87" s="105">
        <f>別紙明細入力シート!C82</f>
        <v>0</v>
      </c>
      <c r="D87" s="105">
        <f>別紙明細入力シート!D82</f>
        <v>0</v>
      </c>
      <c r="E87" s="106">
        <f>別紙明細入力シート!E82</f>
        <v>0</v>
      </c>
      <c r="F87" s="107">
        <f>別紙明細入力シート!F82</f>
        <v>0</v>
      </c>
      <c r="G87" s="106">
        <f>別紙明細入力シート!G82</f>
        <v>0</v>
      </c>
      <c r="H87" s="108">
        <f>別紙明細入力シート!H82</f>
        <v>0</v>
      </c>
      <c r="I87" s="107">
        <f>別紙明細入力シート!I82</f>
        <v>0</v>
      </c>
      <c r="J87" s="109">
        <f>別紙明細入力シート!J82</f>
        <v>0</v>
      </c>
      <c r="K87" s="110">
        <f>別紙明細入力シート!K82</f>
        <v>0</v>
      </c>
      <c r="L87" s="111">
        <f>別紙明細入力シート!L82</f>
        <v>0</v>
      </c>
      <c r="M87" s="112">
        <f>別紙明細入力シート!M82</f>
        <v>0</v>
      </c>
    </row>
    <row r="88" spans="1:15" ht="18" customHeight="1">
      <c r="A88" s="156">
        <f t="shared" si="2"/>
        <v>73</v>
      </c>
      <c r="B88" s="122">
        <f>別紙明細入力シート!B83</f>
        <v>0</v>
      </c>
      <c r="C88" s="105">
        <f>別紙明細入力シート!C83</f>
        <v>0</v>
      </c>
      <c r="D88" s="105">
        <f>別紙明細入力シート!D83</f>
        <v>0</v>
      </c>
      <c r="E88" s="106">
        <f>別紙明細入力シート!E83</f>
        <v>0</v>
      </c>
      <c r="F88" s="107">
        <f>別紙明細入力シート!F83</f>
        <v>0</v>
      </c>
      <c r="G88" s="106">
        <f>別紙明細入力シート!G83</f>
        <v>0</v>
      </c>
      <c r="H88" s="108">
        <f>別紙明細入力シート!H83</f>
        <v>0</v>
      </c>
      <c r="I88" s="107">
        <f>別紙明細入力シート!I83</f>
        <v>0</v>
      </c>
      <c r="J88" s="109">
        <f>別紙明細入力シート!J83</f>
        <v>0</v>
      </c>
      <c r="K88" s="110">
        <f>別紙明細入力シート!K83</f>
        <v>0</v>
      </c>
      <c r="L88" s="111">
        <f>別紙明細入力シート!L83</f>
        <v>0</v>
      </c>
      <c r="M88" s="112">
        <f>別紙明細入力シート!M83</f>
        <v>0</v>
      </c>
    </row>
    <row r="89" spans="1:15" ht="18" customHeight="1">
      <c r="A89" s="156">
        <f t="shared" si="2"/>
        <v>74</v>
      </c>
      <c r="B89" s="122">
        <f>別紙明細入力シート!B84</f>
        <v>0</v>
      </c>
      <c r="C89" s="105">
        <f>別紙明細入力シート!C84</f>
        <v>0</v>
      </c>
      <c r="D89" s="105">
        <f>別紙明細入力シート!D84</f>
        <v>0</v>
      </c>
      <c r="E89" s="106">
        <f>別紙明細入力シート!E84</f>
        <v>0</v>
      </c>
      <c r="F89" s="107">
        <f>別紙明細入力シート!F84</f>
        <v>0</v>
      </c>
      <c r="G89" s="106">
        <f>別紙明細入力シート!G84</f>
        <v>0</v>
      </c>
      <c r="H89" s="108">
        <f>別紙明細入力シート!H84</f>
        <v>0</v>
      </c>
      <c r="I89" s="107">
        <f>別紙明細入力シート!I84</f>
        <v>0</v>
      </c>
      <c r="J89" s="109">
        <f>別紙明細入力シート!J84</f>
        <v>0</v>
      </c>
      <c r="K89" s="110">
        <f>別紙明細入力シート!K84</f>
        <v>0</v>
      </c>
      <c r="L89" s="111">
        <f>別紙明細入力シート!L84</f>
        <v>0</v>
      </c>
      <c r="M89" s="112">
        <f>別紙明細入力シート!M84</f>
        <v>0</v>
      </c>
    </row>
    <row r="90" spans="1:15" ht="18" customHeight="1">
      <c r="A90" s="156">
        <f t="shared" si="2"/>
        <v>75</v>
      </c>
      <c r="B90" s="122">
        <f>別紙明細入力シート!B85</f>
        <v>0</v>
      </c>
      <c r="C90" s="105">
        <f>別紙明細入力シート!C85</f>
        <v>0</v>
      </c>
      <c r="D90" s="105">
        <f>別紙明細入力シート!D85</f>
        <v>0</v>
      </c>
      <c r="E90" s="106">
        <f>別紙明細入力シート!E85</f>
        <v>0</v>
      </c>
      <c r="F90" s="107">
        <f>別紙明細入力シート!F85</f>
        <v>0</v>
      </c>
      <c r="G90" s="106">
        <f>別紙明細入力シート!G85</f>
        <v>0</v>
      </c>
      <c r="H90" s="108">
        <f>別紙明細入力シート!H85</f>
        <v>0</v>
      </c>
      <c r="I90" s="107">
        <f>別紙明細入力シート!I85</f>
        <v>0</v>
      </c>
      <c r="J90" s="109">
        <f>別紙明細入力シート!J85</f>
        <v>0</v>
      </c>
      <c r="K90" s="110">
        <f>別紙明細入力シート!K85</f>
        <v>0</v>
      </c>
      <c r="L90" s="111">
        <f>別紙明細入力シート!L85</f>
        <v>0</v>
      </c>
      <c r="M90" s="112">
        <f>別紙明細入力シート!M85</f>
        <v>0</v>
      </c>
    </row>
    <row r="91" spans="1:15" ht="18" customHeight="1">
      <c r="A91" s="156">
        <f t="shared" si="2"/>
        <v>76</v>
      </c>
      <c r="B91" s="122">
        <f>別紙明細入力シート!B86</f>
        <v>0</v>
      </c>
      <c r="C91" s="105">
        <f>別紙明細入力シート!C86</f>
        <v>0</v>
      </c>
      <c r="D91" s="105">
        <f>別紙明細入力シート!D86</f>
        <v>0</v>
      </c>
      <c r="E91" s="106">
        <f>別紙明細入力シート!E86</f>
        <v>0</v>
      </c>
      <c r="F91" s="107">
        <f>別紙明細入力シート!F86</f>
        <v>0</v>
      </c>
      <c r="G91" s="106">
        <f>別紙明細入力シート!G86</f>
        <v>0</v>
      </c>
      <c r="H91" s="108">
        <f>別紙明細入力シート!H86</f>
        <v>0</v>
      </c>
      <c r="I91" s="107">
        <f>別紙明細入力シート!I86</f>
        <v>0</v>
      </c>
      <c r="J91" s="109">
        <f>別紙明細入力シート!J86</f>
        <v>0</v>
      </c>
      <c r="K91" s="110">
        <f>別紙明細入力シート!K86</f>
        <v>0</v>
      </c>
      <c r="L91" s="111">
        <f>別紙明細入力シート!L86</f>
        <v>0</v>
      </c>
      <c r="M91" s="112">
        <f>別紙明細入力シート!M86</f>
        <v>0</v>
      </c>
    </row>
    <row r="92" spans="1:15" ht="18" customHeight="1">
      <c r="A92" s="156">
        <f t="shared" si="2"/>
        <v>77</v>
      </c>
      <c r="B92" s="122">
        <f>別紙明細入力シート!B87</f>
        <v>0</v>
      </c>
      <c r="C92" s="105">
        <f>別紙明細入力シート!C87</f>
        <v>0</v>
      </c>
      <c r="D92" s="105">
        <f>別紙明細入力シート!D87</f>
        <v>0</v>
      </c>
      <c r="E92" s="106">
        <f>別紙明細入力シート!E87</f>
        <v>0</v>
      </c>
      <c r="F92" s="107">
        <f>別紙明細入力シート!F87</f>
        <v>0</v>
      </c>
      <c r="G92" s="106">
        <f>別紙明細入力シート!G87</f>
        <v>0</v>
      </c>
      <c r="H92" s="108">
        <f>別紙明細入力シート!H87</f>
        <v>0</v>
      </c>
      <c r="I92" s="107">
        <f>別紙明細入力シート!I87</f>
        <v>0</v>
      </c>
      <c r="J92" s="109">
        <f>別紙明細入力シート!J87</f>
        <v>0</v>
      </c>
      <c r="K92" s="110">
        <f>別紙明細入力シート!K87</f>
        <v>0</v>
      </c>
      <c r="L92" s="111">
        <f>別紙明細入力シート!L87</f>
        <v>0</v>
      </c>
      <c r="M92" s="112">
        <f>別紙明細入力シート!M87</f>
        <v>0</v>
      </c>
    </row>
    <row r="93" spans="1:15" ht="18" customHeight="1">
      <c r="A93" s="156">
        <f t="shared" si="2"/>
        <v>78</v>
      </c>
      <c r="B93" s="122">
        <f>別紙明細入力シート!B88</f>
        <v>0</v>
      </c>
      <c r="C93" s="105">
        <f>別紙明細入力シート!C88</f>
        <v>0</v>
      </c>
      <c r="D93" s="105">
        <f>別紙明細入力シート!D88</f>
        <v>0</v>
      </c>
      <c r="E93" s="106">
        <f>別紙明細入力シート!E88</f>
        <v>0</v>
      </c>
      <c r="F93" s="107">
        <f>別紙明細入力シート!F88</f>
        <v>0</v>
      </c>
      <c r="G93" s="106">
        <f>別紙明細入力シート!G88</f>
        <v>0</v>
      </c>
      <c r="H93" s="108">
        <f>別紙明細入力シート!H88</f>
        <v>0</v>
      </c>
      <c r="I93" s="107">
        <f>別紙明細入力シート!I88</f>
        <v>0</v>
      </c>
      <c r="J93" s="109">
        <f>別紙明細入力シート!J88</f>
        <v>0</v>
      </c>
      <c r="K93" s="110">
        <f>別紙明細入力シート!K88</f>
        <v>0</v>
      </c>
      <c r="L93" s="111">
        <f>別紙明細入力シート!L88</f>
        <v>0</v>
      </c>
      <c r="M93" s="112">
        <f>別紙明細入力シート!M88</f>
        <v>0</v>
      </c>
    </row>
    <row r="94" spans="1:15" ht="18" customHeight="1" thickBot="1">
      <c r="A94" s="157">
        <f t="shared" si="2"/>
        <v>79</v>
      </c>
      <c r="B94" s="123">
        <f>別紙明細入力シート!B89</f>
        <v>0</v>
      </c>
      <c r="C94" s="113">
        <f>別紙明細入力シート!C89</f>
        <v>0</v>
      </c>
      <c r="D94" s="113">
        <f>別紙明細入力シート!D89</f>
        <v>0</v>
      </c>
      <c r="E94" s="114">
        <f>別紙明細入力シート!E89</f>
        <v>0</v>
      </c>
      <c r="F94" s="115">
        <f>別紙明細入力シート!F89</f>
        <v>0</v>
      </c>
      <c r="G94" s="114">
        <f>別紙明細入力シート!G89</f>
        <v>0</v>
      </c>
      <c r="H94" s="116">
        <f>別紙明細入力シート!H89</f>
        <v>0</v>
      </c>
      <c r="I94" s="115">
        <f>別紙明細入力シート!I89</f>
        <v>0</v>
      </c>
      <c r="J94" s="117">
        <f>別紙明細入力シート!J89</f>
        <v>0</v>
      </c>
      <c r="K94" s="118">
        <f>別紙明細入力シート!K89</f>
        <v>0</v>
      </c>
      <c r="L94" s="119">
        <f>別紙明細入力シート!L89</f>
        <v>0</v>
      </c>
      <c r="M94" s="120">
        <f>別紙明細入力シート!M89</f>
        <v>0</v>
      </c>
    </row>
    <row r="95" spans="1:15" ht="5.0999999999999996" customHeight="1">
      <c r="A95" s="158"/>
      <c r="B95" s="158"/>
      <c r="C95" s="158"/>
      <c r="D95" s="158"/>
      <c r="E95" s="158"/>
      <c r="F95" s="158"/>
      <c r="G95" s="158"/>
      <c r="H95" s="158"/>
      <c r="I95" s="158"/>
      <c r="J95" s="158"/>
      <c r="K95" s="158"/>
      <c r="L95" s="158"/>
      <c r="M95" s="158"/>
      <c r="N95" s="71"/>
      <c r="O95" s="71"/>
    </row>
    <row r="96" spans="1:15" ht="18" customHeight="1">
      <c r="A96" s="159"/>
      <c r="B96" s="159"/>
      <c r="C96" s="160"/>
      <c r="D96" s="160"/>
      <c r="E96" s="160"/>
      <c r="F96" s="160"/>
      <c r="G96" s="160"/>
      <c r="H96" s="160"/>
      <c r="I96" s="160"/>
      <c r="J96" s="927" t="s">
        <v>11</v>
      </c>
      <c r="K96" s="928"/>
      <c r="L96" s="927" t="str">
        <f ca="1">'入力シート兼事業者（控）'!$AF$2</f>
        <v>0001-28900</v>
      </c>
      <c r="M96" s="928"/>
    </row>
    <row r="97" spans="1:13" ht="18" customHeight="1">
      <c r="A97" s="159"/>
      <c r="B97" s="159"/>
      <c r="C97" s="160"/>
      <c r="D97" s="160"/>
      <c r="E97" s="160"/>
      <c r="F97" s="160"/>
      <c r="G97" s="160"/>
      <c r="H97" s="160"/>
      <c r="I97" s="160"/>
      <c r="J97" s="160"/>
      <c r="K97" s="160"/>
      <c r="L97" s="160"/>
      <c r="M97" s="160"/>
    </row>
    <row r="98" spans="1:13" ht="18" customHeight="1" thickBot="1">
      <c r="A98" s="929" t="str">
        <f>IF(別紙明細入力シート!C90="","",CONCATENATE(A6,";",C6))</f>
        <v/>
      </c>
      <c r="B98" s="929"/>
      <c r="C98" s="929"/>
      <c r="D98" s="929"/>
      <c r="E98" s="929"/>
      <c r="F98" s="929"/>
      <c r="G98" s="929"/>
      <c r="H98" s="929"/>
      <c r="I98" s="930"/>
      <c r="J98" s="931" t="s">
        <v>31</v>
      </c>
      <c r="K98" s="932"/>
      <c r="L98" s="933">
        <f t="shared" ref="L98" si="3">$K$5</f>
        <v>0</v>
      </c>
      <c r="M98" s="934"/>
    </row>
    <row r="99" spans="1:13" ht="18" customHeight="1" thickBot="1">
      <c r="A99" s="150" t="s">
        <v>122</v>
      </c>
      <c r="B99" s="151" t="s">
        <v>50</v>
      </c>
      <c r="C99" s="152" t="s">
        <v>123</v>
      </c>
      <c r="D99" s="152" t="s">
        <v>124</v>
      </c>
      <c r="E99" s="926" t="s">
        <v>125</v>
      </c>
      <c r="F99" s="926"/>
      <c r="G99" s="926"/>
      <c r="H99" s="926"/>
      <c r="I99" s="926"/>
      <c r="J99" s="152" t="s">
        <v>126</v>
      </c>
      <c r="K99" s="153" t="s">
        <v>127</v>
      </c>
      <c r="L99" s="152" t="s">
        <v>128</v>
      </c>
      <c r="M99" s="154" t="s">
        <v>131</v>
      </c>
    </row>
    <row r="100" spans="1:13" ht="18" customHeight="1">
      <c r="A100" s="155">
        <f>A94+1</f>
        <v>80</v>
      </c>
      <c r="B100" s="121">
        <f>別紙明細入力シート!B90</f>
        <v>0</v>
      </c>
      <c r="C100" s="161">
        <f>別紙明細入力シート!C90</f>
        <v>0</v>
      </c>
      <c r="D100" s="161">
        <f>別紙明細入力シート!D90</f>
        <v>0</v>
      </c>
      <c r="E100" s="162">
        <f>別紙明細入力シート!E90</f>
        <v>0</v>
      </c>
      <c r="F100" s="163">
        <f>別紙明細入力シート!F90</f>
        <v>0</v>
      </c>
      <c r="G100" s="162">
        <f>別紙明細入力シート!G90</f>
        <v>0</v>
      </c>
      <c r="H100" s="164">
        <f>別紙明細入力シート!H90</f>
        <v>0</v>
      </c>
      <c r="I100" s="163">
        <f>別紙明細入力シート!I90</f>
        <v>0</v>
      </c>
      <c r="J100" s="165">
        <f>別紙明細入力シート!J90</f>
        <v>0</v>
      </c>
      <c r="K100" s="102">
        <f>別紙明細入力シート!K90</f>
        <v>0</v>
      </c>
      <c r="L100" s="103">
        <f>別紙明細入力シート!L90</f>
        <v>0</v>
      </c>
      <c r="M100" s="104">
        <f>別紙明細入力シート!M90</f>
        <v>0</v>
      </c>
    </row>
    <row r="101" spans="1:13" ht="18" customHeight="1">
      <c r="A101" s="156">
        <f t="shared" ref="A101:A107" si="4">A100+1</f>
        <v>81</v>
      </c>
      <c r="B101" s="122">
        <f>別紙明細入力シート!B91</f>
        <v>0</v>
      </c>
      <c r="C101" s="105">
        <f>別紙明細入力シート!C91</f>
        <v>0</v>
      </c>
      <c r="D101" s="105">
        <f>別紙明細入力シート!D91</f>
        <v>0</v>
      </c>
      <c r="E101" s="106">
        <f>別紙明細入力シート!E91</f>
        <v>0</v>
      </c>
      <c r="F101" s="107">
        <f>別紙明細入力シート!F91</f>
        <v>0</v>
      </c>
      <c r="G101" s="106">
        <f>別紙明細入力シート!G91</f>
        <v>0</v>
      </c>
      <c r="H101" s="108">
        <f>別紙明細入力シート!H91</f>
        <v>0</v>
      </c>
      <c r="I101" s="107">
        <f>別紙明細入力シート!I91</f>
        <v>0</v>
      </c>
      <c r="J101" s="109">
        <f>別紙明細入力シート!J91</f>
        <v>0</v>
      </c>
      <c r="K101" s="110">
        <f>別紙明細入力シート!K91</f>
        <v>0</v>
      </c>
      <c r="L101" s="111">
        <f>別紙明細入力シート!L91</f>
        <v>0</v>
      </c>
      <c r="M101" s="112">
        <f>別紙明細入力シート!M91</f>
        <v>0</v>
      </c>
    </row>
    <row r="102" spans="1:13" ht="18" customHeight="1">
      <c r="A102" s="156">
        <f t="shared" si="4"/>
        <v>82</v>
      </c>
      <c r="B102" s="122">
        <f>別紙明細入力シート!B92</f>
        <v>0</v>
      </c>
      <c r="C102" s="105">
        <f>別紙明細入力シート!C92</f>
        <v>0</v>
      </c>
      <c r="D102" s="105">
        <f>別紙明細入力シート!D92</f>
        <v>0</v>
      </c>
      <c r="E102" s="106">
        <f>別紙明細入力シート!E92</f>
        <v>0</v>
      </c>
      <c r="F102" s="107">
        <f>別紙明細入力シート!F92</f>
        <v>0</v>
      </c>
      <c r="G102" s="106">
        <f>別紙明細入力シート!G92</f>
        <v>0</v>
      </c>
      <c r="H102" s="108">
        <f>別紙明細入力シート!H92</f>
        <v>0</v>
      </c>
      <c r="I102" s="107">
        <f>別紙明細入力シート!I92</f>
        <v>0</v>
      </c>
      <c r="J102" s="109">
        <f>別紙明細入力シート!J92</f>
        <v>0</v>
      </c>
      <c r="K102" s="110">
        <f>別紙明細入力シート!K92</f>
        <v>0</v>
      </c>
      <c r="L102" s="111">
        <f>別紙明細入力シート!L92</f>
        <v>0</v>
      </c>
      <c r="M102" s="112">
        <f>別紙明細入力シート!M92</f>
        <v>0</v>
      </c>
    </row>
    <row r="103" spans="1:13" ht="18" customHeight="1">
      <c r="A103" s="156">
        <f t="shared" si="4"/>
        <v>83</v>
      </c>
      <c r="B103" s="122">
        <f>別紙明細入力シート!B93</f>
        <v>0</v>
      </c>
      <c r="C103" s="105">
        <f>別紙明細入力シート!C93</f>
        <v>0</v>
      </c>
      <c r="D103" s="105">
        <f>別紙明細入力シート!D93</f>
        <v>0</v>
      </c>
      <c r="E103" s="106">
        <f>別紙明細入力シート!E93</f>
        <v>0</v>
      </c>
      <c r="F103" s="107">
        <f>別紙明細入力シート!F93</f>
        <v>0</v>
      </c>
      <c r="G103" s="106">
        <f>別紙明細入力シート!G93</f>
        <v>0</v>
      </c>
      <c r="H103" s="108">
        <f>別紙明細入力シート!H93</f>
        <v>0</v>
      </c>
      <c r="I103" s="107">
        <f>別紙明細入力シート!I93</f>
        <v>0</v>
      </c>
      <c r="J103" s="109">
        <f>別紙明細入力シート!J93</f>
        <v>0</v>
      </c>
      <c r="K103" s="110">
        <f>別紙明細入力シート!K93</f>
        <v>0</v>
      </c>
      <c r="L103" s="111">
        <f>別紙明細入力シート!L93</f>
        <v>0</v>
      </c>
      <c r="M103" s="112">
        <f>別紙明細入力シート!M93</f>
        <v>0</v>
      </c>
    </row>
    <row r="104" spans="1:13" ht="18" customHeight="1">
      <c r="A104" s="156">
        <f t="shared" si="4"/>
        <v>84</v>
      </c>
      <c r="B104" s="122">
        <f>別紙明細入力シート!B94</f>
        <v>0</v>
      </c>
      <c r="C104" s="105">
        <f>別紙明細入力シート!C94</f>
        <v>0</v>
      </c>
      <c r="D104" s="105">
        <f>別紙明細入力シート!D94</f>
        <v>0</v>
      </c>
      <c r="E104" s="106">
        <f>別紙明細入力シート!E94</f>
        <v>0</v>
      </c>
      <c r="F104" s="107">
        <f>別紙明細入力シート!F94</f>
        <v>0</v>
      </c>
      <c r="G104" s="106">
        <f>別紙明細入力シート!G94</f>
        <v>0</v>
      </c>
      <c r="H104" s="108">
        <f>別紙明細入力シート!H94</f>
        <v>0</v>
      </c>
      <c r="I104" s="107">
        <f>別紙明細入力シート!I94</f>
        <v>0</v>
      </c>
      <c r="J104" s="109">
        <f>別紙明細入力シート!J94</f>
        <v>0</v>
      </c>
      <c r="K104" s="110">
        <f>別紙明細入力シート!K94</f>
        <v>0</v>
      </c>
      <c r="L104" s="111">
        <f>別紙明細入力シート!L94</f>
        <v>0</v>
      </c>
      <c r="M104" s="112">
        <f>別紙明細入力シート!M94</f>
        <v>0</v>
      </c>
    </row>
    <row r="105" spans="1:13" ht="18" customHeight="1">
      <c r="A105" s="156">
        <f t="shared" si="4"/>
        <v>85</v>
      </c>
      <c r="B105" s="122">
        <f>別紙明細入力シート!B95</f>
        <v>0</v>
      </c>
      <c r="C105" s="105">
        <f>別紙明細入力シート!C95</f>
        <v>0</v>
      </c>
      <c r="D105" s="105">
        <f>別紙明細入力シート!D95</f>
        <v>0</v>
      </c>
      <c r="E105" s="106">
        <f>別紙明細入力シート!E95</f>
        <v>0</v>
      </c>
      <c r="F105" s="107">
        <f>別紙明細入力シート!F95</f>
        <v>0</v>
      </c>
      <c r="G105" s="106">
        <f>別紙明細入力シート!G95</f>
        <v>0</v>
      </c>
      <c r="H105" s="108">
        <f>別紙明細入力シート!H95</f>
        <v>0</v>
      </c>
      <c r="I105" s="107">
        <f>別紙明細入力シート!I95</f>
        <v>0</v>
      </c>
      <c r="J105" s="109">
        <f>別紙明細入力シート!J95</f>
        <v>0</v>
      </c>
      <c r="K105" s="110">
        <f>別紙明細入力シート!K95</f>
        <v>0</v>
      </c>
      <c r="L105" s="111">
        <f>別紙明細入力シート!L95</f>
        <v>0</v>
      </c>
      <c r="M105" s="112">
        <f>別紙明細入力シート!M95</f>
        <v>0</v>
      </c>
    </row>
    <row r="106" spans="1:13" ht="18" customHeight="1">
      <c r="A106" s="156">
        <f t="shared" si="4"/>
        <v>86</v>
      </c>
      <c r="B106" s="122">
        <f>別紙明細入力シート!B96</f>
        <v>0</v>
      </c>
      <c r="C106" s="105">
        <f>別紙明細入力シート!C96</f>
        <v>0</v>
      </c>
      <c r="D106" s="105">
        <f>別紙明細入力シート!D96</f>
        <v>0</v>
      </c>
      <c r="E106" s="106">
        <f>別紙明細入力シート!E96</f>
        <v>0</v>
      </c>
      <c r="F106" s="107">
        <f>別紙明細入力シート!F96</f>
        <v>0</v>
      </c>
      <c r="G106" s="106">
        <f>別紙明細入力シート!G96</f>
        <v>0</v>
      </c>
      <c r="H106" s="108">
        <f>別紙明細入力シート!H96</f>
        <v>0</v>
      </c>
      <c r="I106" s="107">
        <f>別紙明細入力シート!I96</f>
        <v>0</v>
      </c>
      <c r="J106" s="109">
        <f>別紙明細入力シート!J96</f>
        <v>0</v>
      </c>
      <c r="K106" s="110">
        <f>別紙明細入力シート!K96</f>
        <v>0</v>
      </c>
      <c r="L106" s="111">
        <f>別紙明細入力シート!L96</f>
        <v>0</v>
      </c>
      <c r="M106" s="112">
        <f>別紙明細入力シート!M96</f>
        <v>0</v>
      </c>
    </row>
    <row r="107" spans="1:13" ht="18" customHeight="1">
      <c r="A107" s="156">
        <f t="shared" si="4"/>
        <v>87</v>
      </c>
      <c r="B107" s="122">
        <f>別紙明細入力シート!B97</f>
        <v>0</v>
      </c>
      <c r="C107" s="105">
        <f>別紙明細入力シート!C97</f>
        <v>0</v>
      </c>
      <c r="D107" s="105">
        <f>別紙明細入力シート!D97</f>
        <v>0</v>
      </c>
      <c r="E107" s="106">
        <f>別紙明細入力シート!E97</f>
        <v>0</v>
      </c>
      <c r="F107" s="107">
        <f>別紙明細入力シート!F97</f>
        <v>0</v>
      </c>
      <c r="G107" s="106">
        <f>別紙明細入力シート!G97</f>
        <v>0</v>
      </c>
      <c r="H107" s="108">
        <f>別紙明細入力シート!H97</f>
        <v>0</v>
      </c>
      <c r="I107" s="107">
        <f>別紙明細入力シート!I97</f>
        <v>0</v>
      </c>
      <c r="J107" s="109">
        <f>別紙明細入力シート!J97</f>
        <v>0</v>
      </c>
      <c r="K107" s="110">
        <f>別紙明細入力シート!K97</f>
        <v>0</v>
      </c>
      <c r="L107" s="111">
        <f>別紙明細入力シート!L97</f>
        <v>0</v>
      </c>
      <c r="M107" s="112">
        <f>別紙明細入力シート!M97</f>
        <v>0</v>
      </c>
    </row>
    <row r="108" spans="1:13" ht="18" customHeight="1">
      <c r="A108" s="156">
        <f t="shared" si="2"/>
        <v>88</v>
      </c>
      <c r="B108" s="122">
        <f>別紙明細入力シート!B98</f>
        <v>0</v>
      </c>
      <c r="C108" s="105">
        <f>別紙明細入力シート!C98</f>
        <v>0</v>
      </c>
      <c r="D108" s="105">
        <f>別紙明細入力シート!D98</f>
        <v>0</v>
      </c>
      <c r="E108" s="106">
        <f>別紙明細入力シート!E98</f>
        <v>0</v>
      </c>
      <c r="F108" s="107">
        <f>別紙明細入力シート!F98</f>
        <v>0</v>
      </c>
      <c r="G108" s="106">
        <f>別紙明細入力シート!G98</f>
        <v>0</v>
      </c>
      <c r="H108" s="108">
        <f>別紙明細入力シート!H98</f>
        <v>0</v>
      </c>
      <c r="I108" s="107">
        <f>別紙明細入力シート!I98</f>
        <v>0</v>
      </c>
      <c r="J108" s="109">
        <f>別紙明細入力シート!J98</f>
        <v>0</v>
      </c>
      <c r="K108" s="110">
        <f>別紙明細入力シート!K98</f>
        <v>0</v>
      </c>
      <c r="L108" s="111">
        <f>別紙明細入力シート!L98</f>
        <v>0</v>
      </c>
      <c r="M108" s="112">
        <f>別紙明細入力シート!M98</f>
        <v>0</v>
      </c>
    </row>
    <row r="109" spans="1:13" ht="18" customHeight="1">
      <c r="A109" s="156">
        <f t="shared" si="2"/>
        <v>89</v>
      </c>
      <c r="B109" s="122">
        <f>別紙明細入力シート!B99</f>
        <v>0</v>
      </c>
      <c r="C109" s="105">
        <f>別紙明細入力シート!C99</f>
        <v>0</v>
      </c>
      <c r="D109" s="105">
        <f>別紙明細入力シート!D99</f>
        <v>0</v>
      </c>
      <c r="E109" s="106">
        <f>別紙明細入力シート!E99</f>
        <v>0</v>
      </c>
      <c r="F109" s="107">
        <f>別紙明細入力シート!F99</f>
        <v>0</v>
      </c>
      <c r="G109" s="106">
        <f>別紙明細入力シート!G99</f>
        <v>0</v>
      </c>
      <c r="H109" s="108">
        <f>別紙明細入力シート!H99</f>
        <v>0</v>
      </c>
      <c r="I109" s="107">
        <f>別紙明細入力シート!I99</f>
        <v>0</v>
      </c>
      <c r="J109" s="109">
        <f>別紙明細入力シート!J99</f>
        <v>0</v>
      </c>
      <c r="K109" s="110">
        <f>別紙明細入力シート!K99</f>
        <v>0</v>
      </c>
      <c r="L109" s="111">
        <f>別紙明細入力シート!L99</f>
        <v>0</v>
      </c>
      <c r="M109" s="112">
        <f>別紙明細入力シート!M99</f>
        <v>0</v>
      </c>
    </row>
    <row r="110" spans="1:13" ht="18" customHeight="1">
      <c r="A110" s="156">
        <f t="shared" si="2"/>
        <v>90</v>
      </c>
      <c r="B110" s="122">
        <f>別紙明細入力シート!B100</f>
        <v>0</v>
      </c>
      <c r="C110" s="105">
        <f>別紙明細入力シート!C100</f>
        <v>0</v>
      </c>
      <c r="D110" s="105">
        <f>別紙明細入力シート!D100</f>
        <v>0</v>
      </c>
      <c r="E110" s="106">
        <f>別紙明細入力シート!E100</f>
        <v>0</v>
      </c>
      <c r="F110" s="107">
        <f>別紙明細入力シート!F100</f>
        <v>0</v>
      </c>
      <c r="G110" s="106">
        <f>別紙明細入力シート!G100</f>
        <v>0</v>
      </c>
      <c r="H110" s="108">
        <f>別紙明細入力シート!H100</f>
        <v>0</v>
      </c>
      <c r="I110" s="107">
        <f>別紙明細入力シート!I100</f>
        <v>0</v>
      </c>
      <c r="J110" s="109">
        <f>別紙明細入力シート!J100</f>
        <v>0</v>
      </c>
      <c r="K110" s="110">
        <f>別紙明細入力シート!K100</f>
        <v>0</v>
      </c>
      <c r="L110" s="111">
        <f>別紙明細入力シート!L100</f>
        <v>0</v>
      </c>
      <c r="M110" s="112">
        <f>別紙明細入力シート!M100</f>
        <v>0</v>
      </c>
    </row>
    <row r="111" spans="1:13" ht="18" customHeight="1">
      <c r="A111" s="156">
        <f t="shared" si="2"/>
        <v>91</v>
      </c>
      <c r="B111" s="122">
        <f>別紙明細入力シート!B101</f>
        <v>0</v>
      </c>
      <c r="C111" s="105">
        <f>別紙明細入力シート!C101</f>
        <v>0</v>
      </c>
      <c r="D111" s="105">
        <f>別紙明細入力シート!D101</f>
        <v>0</v>
      </c>
      <c r="E111" s="106">
        <f>別紙明細入力シート!E101</f>
        <v>0</v>
      </c>
      <c r="F111" s="107">
        <f>別紙明細入力シート!F101</f>
        <v>0</v>
      </c>
      <c r="G111" s="106">
        <f>別紙明細入力シート!G101</f>
        <v>0</v>
      </c>
      <c r="H111" s="108">
        <f>別紙明細入力シート!H101</f>
        <v>0</v>
      </c>
      <c r="I111" s="107">
        <f>別紙明細入力シート!I101</f>
        <v>0</v>
      </c>
      <c r="J111" s="109">
        <f>別紙明細入力シート!J101</f>
        <v>0</v>
      </c>
      <c r="K111" s="110">
        <f>別紙明細入力シート!K101</f>
        <v>0</v>
      </c>
      <c r="L111" s="111">
        <f>別紙明細入力シート!L101</f>
        <v>0</v>
      </c>
      <c r="M111" s="112">
        <f>別紙明細入力シート!M101</f>
        <v>0</v>
      </c>
    </row>
    <row r="112" spans="1:13" ht="18" customHeight="1">
      <c r="A112" s="156">
        <f t="shared" si="2"/>
        <v>92</v>
      </c>
      <c r="B112" s="122">
        <f>別紙明細入力シート!B102</f>
        <v>0</v>
      </c>
      <c r="C112" s="105">
        <f>別紙明細入力シート!C102</f>
        <v>0</v>
      </c>
      <c r="D112" s="105">
        <f>別紙明細入力シート!D102</f>
        <v>0</v>
      </c>
      <c r="E112" s="106">
        <f>別紙明細入力シート!E102</f>
        <v>0</v>
      </c>
      <c r="F112" s="107">
        <f>別紙明細入力シート!F102</f>
        <v>0</v>
      </c>
      <c r="G112" s="106">
        <f>別紙明細入力シート!G102</f>
        <v>0</v>
      </c>
      <c r="H112" s="108">
        <f>別紙明細入力シート!H102</f>
        <v>0</v>
      </c>
      <c r="I112" s="107">
        <f>別紙明細入力シート!I102</f>
        <v>0</v>
      </c>
      <c r="J112" s="109">
        <f>別紙明細入力シート!J102</f>
        <v>0</v>
      </c>
      <c r="K112" s="110">
        <f>別紙明細入力シート!K102</f>
        <v>0</v>
      </c>
      <c r="L112" s="111">
        <f>別紙明細入力シート!L102</f>
        <v>0</v>
      </c>
      <c r="M112" s="112">
        <f>別紙明細入力シート!M102</f>
        <v>0</v>
      </c>
    </row>
    <row r="113" spans="1:13" ht="18" customHeight="1">
      <c r="A113" s="156">
        <f t="shared" si="2"/>
        <v>93</v>
      </c>
      <c r="B113" s="122">
        <f>別紙明細入力シート!B103</f>
        <v>0</v>
      </c>
      <c r="C113" s="105">
        <f>別紙明細入力シート!C103</f>
        <v>0</v>
      </c>
      <c r="D113" s="105">
        <f>別紙明細入力シート!D103</f>
        <v>0</v>
      </c>
      <c r="E113" s="106">
        <f>別紙明細入力シート!E103</f>
        <v>0</v>
      </c>
      <c r="F113" s="107">
        <f>別紙明細入力シート!F103</f>
        <v>0</v>
      </c>
      <c r="G113" s="106">
        <f>別紙明細入力シート!G103</f>
        <v>0</v>
      </c>
      <c r="H113" s="108">
        <f>別紙明細入力シート!H103</f>
        <v>0</v>
      </c>
      <c r="I113" s="107">
        <f>別紙明細入力シート!I103</f>
        <v>0</v>
      </c>
      <c r="J113" s="109">
        <f>別紙明細入力シート!J103</f>
        <v>0</v>
      </c>
      <c r="K113" s="110">
        <f>別紙明細入力シート!K103</f>
        <v>0</v>
      </c>
      <c r="L113" s="111">
        <f>別紙明細入力シート!L103</f>
        <v>0</v>
      </c>
      <c r="M113" s="112">
        <f>別紙明細入力シート!M103</f>
        <v>0</v>
      </c>
    </row>
    <row r="114" spans="1:13" ht="18" customHeight="1">
      <c r="A114" s="156">
        <f t="shared" si="2"/>
        <v>94</v>
      </c>
      <c r="B114" s="122">
        <f>別紙明細入力シート!B104</f>
        <v>0</v>
      </c>
      <c r="C114" s="105">
        <f>別紙明細入力シート!C104</f>
        <v>0</v>
      </c>
      <c r="D114" s="105">
        <f>別紙明細入力シート!D104</f>
        <v>0</v>
      </c>
      <c r="E114" s="106">
        <f>別紙明細入力シート!E104</f>
        <v>0</v>
      </c>
      <c r="F114" s="107">
        <f>別紙明細入力シート!F104</f>
        <v>0</v>
      </c>
      <c r="G114" s="106">
        <f>別紙明細入力シート!G104</f>
        <v>0</v>
      </c>
      <c r="H114" s="108">
        <f>別紙明細入力シート!H104</f>
        <v>0</v>
      </c>
      <c r="I114" s="107">
        <f>別紙明細入力シート!I104</f>
        <v>0</v>
      </c>
      <c r="J114" s="109">
        <f>別紙明細入力シート!J104</f>
        <v>0</v>
      </c>
      <c r="K114" s="110">
        <f>別紙明細入力シート!K104</f>
        <v>0</v>
      </c>
      <c r="L114" s="111">
        <f>別紙明細入力シート!L104</f>
        <v>0</v>
      </c>
      <c r="M114" s="112">
        <f>別紙明細入力シート!M104</f>
        <v>0</v>
      </c>
    </row>
    <row r="115" spans="1:13" ht="18" customHeight="1">
      <c r="A115" s="156">
        <f t="shared" si="2"/>
        <v>95</v>
      </c>
      <c r="B115" s="122">
        <f>別紙明細入力シート!B105</f>
        <v>0</v>
      </c>
      <c r="C115" s="105">
        <f>別紙明細入力シート!C105</f>
        <v>0</v>
      </c>
      <c r="D115" s="105">
        <f>別紙明細入力シート!D105</f>
        <v>0</v>
      </c>
      <c r="E115" s="106">
        <f>別紙明細入力シート!E105</f>
        <v>0</v>
      </c>
      <c r="F115" s="107">
        <f>別紙明細入力シート!F105</f>
        <v>0</v>
      </c>
      <c r="G115" s="106">
        <f>別紙明細入力シート!G105</f>
        <v>0</v>
      </c>
      <c r="H115" s="108">
        <f>別紙明細入力シート!H105</f>
        <v>0</v>
      </c>
      <c r="I115" s="107">
        <f>別紙明細入力シート!I105</f>
        <v>0</v>
      </c>
      <c r="J115" s="109">
        <f>別紙明細入力シート!J105</f>
        <v>0</v>
      </c>
      <c r="K115" s="110">
        <f>別紙明細入力シート!K105</f>
        <v>0</v>
      </c>
      <c r="L115" s="111">
        <f>別紙明細入力シート!L105</f>
        <v>0</v>
      </c>
      <c r="M115" s="112">
        <f>別紙明細入力シート!M105</f>
        <v>0</v>
      </c>
    </row>
    <row r="116" spans="1:13" ht="18" customHeight="1">
      <c r="A116" s="156">
        <f t="shared" si="2"/>
        <v>96</v>
      </c>
      <c r="B116" s="122">
        <f>別紙明細入力シート!B106</f>
        <v>0</v>
      </c>
      <c r="C116" s="105">
        <f>別紙明細入力シート!C106</f>
        <v>0</v>
      </c>
      <c r="D116" s="105">
        <f>別紙明細入力シート!D106</f>
        <v>0</v>
      </c>
      <c r="E116" s="106">
        <f>別紙明細入力シート!E106</f>
        <v>0</v>
      </c>
      <c r="F116" s="107">
        <f>別紙明細入力シート!F106</f>
        <v>0</v>
      </c>
      <c r="G116" s="106">
        <f>別紙明細入力シート!G106</f>
        <v>0</v>
      </c>
      <c r="H116" s="108">
        <f>別紙明細入力シート!H106</f>
        <v>0</v>
      </c>
      <c r="I116" s="107">
        <f>別紙明細入力シート!I106</f>
        <v>0</v>
      </c>
      <c r="J116" s="109">
        <f>別紙明細入力シート!J106</f>
        <v>0</v>
      </c>
      <c r="K116" s="110">
        <f>別紙明細入力シート!K106</f>
        <v>0</v>
      </c>
      <c r="L116" s="111">
        <f>別紙明細入力シート!L106</f>
        <v>0</v>
      </c>
      <c r="M116" s="112">
        <f>別紙明細入力シート!M106</f>
        <v>0</v>
      </c>
    </row>
    <row r="117" spans="1:13" ht="18" customHeight="1">
      <c r="A117" s="156">
        <f t="shared" si="2"/>
        <v>97</v>
      </c>
      <c r="B117" s="122">
        <f>別紙明細入力シート!B107</f>
        <v>0</v>
      </c>
      <c r="C117" s="105">
        <f>別紙明細入力シート!C107</f>
        <v>0</v>
      </c>
      <c r="D117" s="105">
        <f>別紙明細入力シート!D107</f>
        <v>0</v>
      </c>
      <c r="E117" s="106">
        <f>別紙明細入力シート!E107</f>
        <v>0</v>
      </c>
      <c r="F117" s="107">
        <f>別紙明細入力シート!F107</f>
        <v>0</v>
      </c>
      <c r="G117" s="106">
        <f>別紙明細入力シート!G107</f>
        <v>0</v>
      </c>
      <c r="H117" s="108">
        <f>別紙明細入力シート!H107</f>
        <v>0</v>
      </c>
      <c r="I117" s="107">
        <f>別紙明細入力シート!I107</f>
        <v>0</v>
      </c>
      <c r="J117" s="109">
        <f>別紙明細入力シート!J107</f>
        <v>0</v>
      </c>
      <c r="K117" s="110">
        <f>別紙明細入力シート!K107</f>
        <v>0</v>
      </c>
      <c r="L117" s="111">
        <f>別紙明細入力シート!L107</f>
        <v>0</v>
      </c>
      <c r="M117" s="112">
        <f>別紙明細入力シート!M107</f>
        <v>0</v>
      </c>
    </row>
    <row r="118" spans="1:13" ht="18" customHeight="1">
      <c r="A118" s="156">
        <f t="shared" si="2"/>
        <v>98</v>
      </c>
      <c r="B118" s="122">
        <f>別紙明細入力シート!B108</f>
        <v>0</v>
      </c>
      <c r="C118" s="105">
        <f>別紙明細入力シート!C108</f>
        <v>0</v>
      </c>
      <c r="D118" s="105">
        <f>別紙明細入力シート!D108</f>
        <v>0</v>
      </c>
      <c r="E118" s="106">
        <f>別紙明細入力シート!E108</f>
        <v>0</v>
      </c>
      <c r="F118" s="107">
        <f>別紙明細入力シート!F108</f>
        <v>0</v>
      </c>
      <c r="G118" s="106">
        <f>別紙明細入力シート!G108</f>
        <v>0</v>
      </c>
      <c r="H118" s="108">
        <f>別紙明細入力シート!H108</f>
        <v>0</v>
      </c>
      <c r="I118" s="107">
        <f>別紙明細入力シート!I108</f>
        <v>0</v>
      </c>
      <c r="J118" s="109">
        <f>別紙明細入力シート!J108</f>
        <v>0</v>
      </c>
      <c r="K118" s="110">
        <f>別紙明細入力シート!K108</f>
        <v>0</v>
      </c>
      <c r="L118" s="111">
        <f>別紙明細入力シート!L108</f>
        <v>0</v>
      </c>
      <c r="M118" s="112">
        <f>別紙明細入力シート!M108</f>
        <v>0</v>
      </c>
    </row>
    <row r="119" spans="1:13" ht="18" customHeight="1">
      <c r="A119" s="156">
        <f t="shared" si="2"/>
        <v>99</v>
      </c>
      <c r="B119" s="122">
        <f>別紙明細入力シート!B109</f>
        <v>0</v>
      </c>
      <c r="C119" s="105">
        <f>別紙明細入力シート!C109</f>
        <v>0</v>
      </c>
      <c r="D119" s="105">
        <f>別紙明細入力シート!D109</f>
        <v>0</v>
      </c>
      <c r="E119" s="106">
        <f>別紙明細入力シート!E109</f>
        <v>0</v>
      </c>
      <c r="F119" s="107">
        <f>別紙明細入力シート!F109</f>
        <v>0</v>
      </c>
      <c r="G119" s="106">
        <f>別紙明細入力シート!G109</f>
        <v>0</v>
      </c>
      <c r="H119" s="108">
        <f>別紙明細入力シート!H109</f>
        <v>0</v>
      </c>
      <c r="I119" s="107">
        <f>別紙明細入力シート!I109</f>
        <v>0</v>
      </c>
      <c r="J119" s="109">
        <f>別紙明細入力シート!J109</f>
        <v>0</v>
      </c>
      <c r="K119" s="110">
        <f>別紙明細入力シート!K109</f>
        <v>0</v>
      </c>
      <c r="L119" s="111">
        <f>別紙明細入力シート!L109</f>
        <v>0</v>
      </c>
      <c r="M119" s="112">
        <f>別紙明細入力シート!M109</f>
        <v>0</v>
      </c>
    </row>
    <row r="120" spans="1:13" ht="18" customHeight="1">
      <c r="A120" s="156">
        <f t="shared" si="2"/>
        <v>100</v>
      </c>
      <c r="B120" s="122">
        <f>別紙明細入力シート!B110</f>
        <v>0</v>
      </c>
      <c r="C120" s="105">
        <f>別紙明細入力シート!C110</f>
        <v>0</v>
      </c>
      <c r="D120" s="105">
        <f>別紙明細入力シート!D110</f>
        <v>0</v>
      </c>
      <c r="E120" s="106">
        <f>別紙明細入力シート!E110</f>
        <v>0</v>
      </c>
      <c r="F120" s="107">
        <f>別紙明細入力シート!F110</f>
        <v>0</v>
      </c>
      <c r="G120" s="106">
        <f>別紙明細入力シート!G110</f>
        <v>0</v>
      </c>
      <c r="H120" s="108">
        <f>別紙明細入力シート!H110</f>
        <v>0</v>
      </c>
      <c r="I120" s="107">
        <f>別紙明細入力シート!I110</f>
        <v>0</v>
      </c>
      <c r="J120" s="109">
        <f>別紙明細入力シート!J110</f>
        <v>0</v>
      </c>
      <c r="K120" s="110">
        <f>別紙明細入力シート!K110</f>
        <v>0</v>
      </c>
      <c r="L120" s="111">
        <f>別紙明細入力シート!L110</f>
        <v>0</v>
      </c>
      <c r="M120" s="112">
        <f>別紙明細入力シート!M110</f>
        <v>0</v>
      </c>
    </row>
    <row r="121" spans="1:13" ht="18" customHeight="1">
      <c r="A121" s="156">
        <f t="shared" si="2"/>
        <v>101</v>
      </c>
      <c r="B121" s="122">
        <f>別紙明細入力シート!B111</f>
        <v>0</v>
      </c>
      <c r="C121" s="105">
        <f>別紙明細入力シート!C111</f>
        <v>0</v>
      </c>
      <c r="D121" s="105">
        <f>別紙明細入力シート!D111</f>
        <v>0</v>
      </c>
      <c r="E121" s="106">
        <f>別紙明細入力シート!E111</f>
        <v>0</v>
      </c>
      <c r="F121" s="107">
        <f>別紙明細入力シート!F111</f>
        <v>0</v>
      </c>
      <c r="G121" s="106">
        <f>別紙明細入力シート!G111</f>
        <v>0</v>
      </c>
      <c r="H121" s="108">
        <f>別紙明細入力シート!H111</f>
        <v>0</v>
      </c>
      <c r="I121" s="107">
        <f>別紙明細入力シート!I111</f>
        <v>0</v>
      </c>
      <c r="J121" s="109">
        <f>別紙明細入力シート!J111</f>
        <v>0</v>
      </c>
      <c r="K121" s="110">
        <f>別紙明細入力シート!K111</f>
        <v>0</v>
      </c>
      <c r="L121" s="111">
        <f>別紙明細入力シート!L111</f>
        <v>0</v>
      </c>
      <c r="M121" s="112">
        <f>別紙明細入力シート!M111</f>
        <v>0</v>
      </c>
    </row>
    <row r="122" spans="1:13" ht="18" customHeight="1">
      <c r="A122" s="156">
        <f t="shared" si="2"/>
        <v>102</v>
      </c>
      <c r="B122" s="122">
        <f>別紙明細入力シート!B112</f>
        <v>0</v>
      </c>
      <c r="C122" s="105">
        <f>別紙明細入力シート!C112</f>
        <v>0</v>
      </c>
      <c r="D122" s="105">
        <f>別紙明細入力シート!D112</f>
        <v>0</v>
      </c>
      <c r="E122" s="106">
        <f>別紙明細入力シート!E112</f>
        <v>0</v>
      </c>
      <c r="F122" s="107">
        <f>別紙明細入力シート!F112</f>
        <v>0</v>
      </c>
      <c r="G122" s="106">
        <f>別紙明細入力シート!G112</f>
        <v>0</v>
      </c>
      <c r="H122" s="108">
        <f>別紙明細入力シート!H112</f>
        <v>0</v>
      </c>
      <c r="I122" s="107">
        <f>別紙明細入力シート!I112</f>
        <v>0</v>
      </c>
      <c r="J122" s="109">
        <f>別紙明細入力シート!J112</f>
        <v>0</v>
      </c>
      <c r="K122" s="110">
        <f>別紙明細入力シート!K112</f>
        <v>0</v>
      </c>
      <c r="L122" s="111">
        <f>別紙明細入力シート!L112</f>
        <v>0</v>
      </c>
      <c r="M122" s="112">
        <f>別紙明細入力シート!M112</f>
        <v>0</v>
      </c>
    </row>
    <row r="123" spans="1:13" ht="18" customHeight="1">
      <c r="A123" s="156">
        <f t="shared" si="2"/>
        <v>103</v>
      </c>
      <c r="B123" s="122">
        <f>別紙明細入力シート!B113</f>
        <v>0</v>
      </c>
      <c r="C123" s="105">
        <f>別紙明細入力シート!C113</f>
        <v>0</v>
      </c>
      <c r="D123" s="105">
        <f>別紙明細入力シート!D113</f>
        <v>0</v>
      </c>
      <c r="E123" s="106">
        <f>別紙明細入力シート!E113</f>
        <v>0</v>
      </c>
      <c r="F123" s="107">
        <f>別紙明細入力シート!F113</f>
        <v>0</v>
      </c>
      <c r="G123" s="106">
        <f>別紙明細入力シート!G113</f>
        <v>0</v>
      </c>
      <c r="H123" s="108">
        <f>別紙明細入力シート!H113</f>
        <v>0</v>
      </c>
      <c r="I123" s="107">
        <f>別紙明細入力シート!I113</f>
        <v>0</v>
      </c>
      <c r="J123" s="109">
        <f>別紙明細入力シート!J113</f>
        <v>0</v>
      </c>
      <c r="K123" s="110">
        <f>別紙明細入力シート!K113</f>
        <v>0</v>
      </c>
      <c r="L123" s="111">
        <f>別紙明細入力シート!L113</f>
        <v>0</v>
      </c>
      <c r="M123" s="112">
        <f>別紙明細入力シート!M113</f>
        <v>0</v>
      </c>
    </row>
    <row r="124" spans="1:13" ht="18" customHeight="1">
      <c r="A124" s="156">
        <f t="shared" si="2"/>
        <v>104</v>
      </c>
      <c r="B124" s="122">
        <f>別紙明細入力シート!B114</f>
        <v>0</v>
      </c>
      <c r="C124" s="105">
        <f>別紙明細入力シート!C114</f>
        <v>0</v>
      </c>
      <c r="D124" s="105">
        <f>別紙明細入力シート!D114</f>
        <v>0</v>
      </c>
      <c r="E124" s="106">
        <f>別紙明細入力シート!E114</f>
        <v>0</v>
      </c>
      <c r="F124" s="107">
        <f>別紙明細入力シート!F114</f>
        <v>0</v>
      </c>
      <c r="G124" s="106">
        <f>別紙明細入力シート!G114</f>
        <v>0</v>
      </c>
      <c r="H124" s="108">
        <f>別紙明細入力シート!H114</f>
        <v>0</v>
      </c>
      <c r="I124" s="107">
        <f>別紙明細入力シート!I114</f>
        <v>0</v>
      </c>
      <c r="J124" s="109">
        <f>別紙明細入力シート!J114</f>
        <v>0</v>
      </c>
      <c r="K124" s="110">
        <f>別紙明細入力シート!K114</f>
        <v>0</v>
      </c>
      <c r="L124" s="111">
        <f>別紙明細入力シート!L114</f>
        <v>0</v>
      </c>
      <c r="M124" s="112">
        <f>別紙明細入力シート!M114</f>
        <v>0</v>
      </c>
    </row>
    <row r="125" spans="1:13" ht="18" customHeight="1">
      <c r="A125" s="156">
        <f t="shared" si="2"/>
        <v>105</v>
      </c>
      <c r="B125" s="122">
        <f>別紙明細入力シート!B115</f>
        <v>0</v>
      </c>
      <c r="C125" s="105">
        <f>別紙明細入力シート!C115</f>
        <v>0</v>
      </c>
      <c r="D125" s="105">
        <f>別紙明細入力シート!D115</f>
        <v>0</v>
      </c>
      <c r="E125" s="106">
        <f>別紙明細入力シート!E115</f>
        <v>0</v>
      </c>
      <c r="F125" s="107">
        <f>別紙明細入力シート!F115</f>
        <v>0</v>
      </c>
      <c r="G125" s="106">
        <f>別紙明細入力シート!G115</f>
        <v>0</v>
      </c>
      <c r="H125" s="108">
        <f>別紙明細入力シート!H115</f>
        <v>0</v>
      </c>
      <c r="I125" s="107">
        <f>別紙明細入力シート!I115</f>
        <v>0</v>
      </c>
      <c r="J125" s="109">
        <f>別紙明細入力シート!J115</f>
        <v>0</v>
      </c>
      <c r="K125" s="110">
        <f>別紙明細入力シート!K115</f>
        <v>0</v>
      </c>
      <c r="L125" s="111">
        <f>別紙明細入力シート!L115</f>
        <v>0</v>
      </c>
      <c r="M125" s="112">
        <f>別紙明細入力シート!M115</f>
        <v>0</v>
      </c>
    </row>
    <row r="126" spans="1:13" ht="18" customHeight="1">
      <c r="A126" s="156">
        <f t="shared" si="2"/>
        <v>106</v>
      </c>
      <c r="B126" s="122">
        <f>別紙明細入力シート!B116</f>
        <v>0</v>
      </c>
      <c r="C126" s="105">
        <f>別紙明細入力シート!C116</f>
        <v>0</v>
      </c>
      <c r="D126" s="105">
        <f>別紙明細入力シート!D116</f>
        <v>0</v>
      </c>
      <c r="E126" s="106">
        <f>別紙明細入力シート!E116</f>
        <v>0</v>
      </c>
      <c r="F126" s="107">
        <f>別紙明細入力シート!F116</f>
        <v>0</v>
      </c>
      <c r="G126" s="106">
        <f>別紙明細入力シート!G116</f>
        <v>0</v>
      </c>
      <c r="H126" s="108">
        <f>別紙明細入力シート!H116</f>
        <v>0</v>
      </c>
      <c r="I126" s="107">
        <f>別紙明細入力シート!I116</f>
        <v>0</v>
      </c>
      <c r="J126" s="109">
        <f>別紙明細入力シート!J116</f>
        <v>0</v>
      </c>
      <c r="K126" s="110">
        <f>別紙明細入力シート!K116</f>
        <v>0</v>
      </c>
      <c r="L126" s="111">
        <f>別紙明細入力シート!L116</f>
        <v>0</v>
      </c>
      <c r="M126" s="112">
        <f>別紙明細入力シート!M116</f>
        <v>0</v>
      </c>
    </row>
    <row r="127" spans="1:13" ht="18" customHeight="1">
      <c r="A127" s="156">
        <f t="shared" si="2"/>
        <v>107</v>
      </c>
      <c r="B127" s="122">
        <f>別紙明細入力シート!B117</f>
        <v>0</v>
      </c>
      <c r="C127" s="105">
        <f>別紙明細入力シート!C117</f>
        <v>0</v>
      </c>
      <c r="D127" s="105">
        <f>別紙明細入力シート!D117</f>
        <v>0</v>
      </c>
      <c r="E127" s="106">
        <f>別紙明細入力シート!E117</f>
        <v>0</v>
      </c>
      <c r="F127" s="107">
        <f>別紙明細入力シート!F117</f>
        <v>0</v>
      </c>
      <c r="G127" s="106">
        <f>別紙明細入力シート!G117</f>
        <v>0</v>
      </c>
      <c r="H127" s="108">
        <f>別紙明細入力シート!H117</f>
        <v>0</v>
      </c>
      <c r="I127" s="107">
        <f>別紙明細入力シート!I117</f>
        <v>0</v>
      </c>
      <c r="J127" s="109">
        <f>別紙明細入力シート!J117</f>
        <v>0</v>
      </c>
      <c r="K127" s="110">
        <f>別紙明細入力シート!K117</f>
        <v>0</v>
      </c>
      <c r="L127" s="111">
        <f>別紙明細入力シート!L117</f>
        <v>0</v>
      </c>
      <c r="M127" s="112">
        <f>別紙明細入力シート!M117</f>
        <v>0</v>
      </c>
    </row>
    <row r="128" spans="1:13" ht="18" customHeight="1">
      <c r="A128" s="156">
        <f t="shared" si="2"/>
        <v>108</v>
      </c>
      <c r="B128" s="122">
        <f>別紙明細入力シート!B118</f>
        <v>0</v>
      </c>
      <c r="C128" s="105">
        <f>別紙明細入力シート!C118</f>
        <v>0</v>
      </c>
      <c r="D128" s="105">
        <f>別紙明細入力シート!D118</f>
        <v>0</v>
      </c>
      <c r="E128" s="106">
        <f>別紙明細入力シート!E118</f>
        <v>0</v>
      </c>
      <c r="F128" s="107">
        <f>別紙明細入力シート!F118</f>
        <v>0</v>
      </c>
      <c r="G128" s="106">
        <f>別紙明細入力シート!G118</f>
        <v>0</v>
      </c>
      <c r="H128" s="108">
        <f>別紙明細入力シート!H118</f>
        <v>0</v>
      </c>
      <c r="I128" s="107">
        <f>別紙明細入力シート!I118</f>
        <v>0</v>
      </c>
      <c r="J128" s="109">
        <f>別紙明細入力シート!J118</f>
        <v>0</v>
      </c>
      <c r="K128" s="110">
        <f>別紙明細入力シート!K118</f>
        <v>0</v>
      </c>
      <c r="L128" s="111">
        <f>別紙明細入力シート!L118</f>
        <v>0</v>
      </c>
      <c r="M128" s="112">
        <f>別紙明細入力シート!M118</f>
        <v>0</v>
      </c>
    </row>
    <row r="129" spans="1:15" ht="18" customHeight="1">
      <c r="A129" s="156">
        <f t="shared" si="2"/>
        <v>109</v>
      </c>
      <c r="B129" s="122">
        <f>別紙明細入力シート!B119</f>
        <v>0</v>
      </c>
      <c r="C129" s="105">
        <f>別紙明細入力シート!C119</f>
        <v>0</v>
      </c>
      <c r="D129" s="105">
        <f>別紙明細入力シート!D119</f>
        <v>0</v>
      </c>
      <c r="E129" s="106">
        <f>別紙明細入力シート!E119</f>
        <v>0</v>
      </c>
      <c r="F129" s="107">
        <f>別紙明細入力シート!F119</f>
        <v>0</v>
      </c>
      <c r="G129" s="106">
        <f>別紙明細入力シート!G119</f>
        <v>0</v>
      </c>
      <c r="H129" s="108">
        <f>別紙明細入力シート!H119</f>
        <v>0</v>
      </c>
      <c r="I129" s="107">
        <f>別紙明細入力シート!I119</f>
        <v>0</v>
      </c>
      <c r="J129" s="109">
        <f>別紙明細入力シート!J119</f>
        <v>0</v>
      </c>
      <c r="K129" s="110">
        <f>別紙明細入力シート!K119</f>
        <v>0</v>
      </c>
      <c r="L129" s="111">
        <f>別紙明細入力シート!L119</f>
        <v>0</v>
      </c>
      <c r="M129" s="112">
        <f>別紙明細入力シート!M119</f>
        <v>0</v>
      </c>
    </row>
    <row r="130" spans="1:15" ht="18" customHeight="1">
      <c r="A130" s="156">
        <f t="shared" si="2"/>
        <v>110</v>
      </c>
      <c r="B130" s="122">
        <f>別紙明細入力シート!B120</f>
        <v>0</v>
      </c>
      <c r="C130" s="105">
        <f>別紙明細入力シート!C120</f>
        <v>0</v>
      </c>
      <c r="D130" s="105">
        <f>別紙明細入力シート!D120</f>
        <v>0</v>
      </c>
      <c r="E130" s="106">
        <f>別紙明細入力シート!E120</f>
        <v>0</v>
      </c>
      <c r="F130" s="107">
        <f>別紙明細入力シート!F120</f>
        <v>0</v>
      </c>
      <c r="G130" s="106">
        <f>別紙明細入力シート!G120</f>
        <v>0</v>
      </c>
      <c r="H130" s="108">
        <f>別紙明細入力シート!H120</f>
        <v>0</v>
      </c>
      <c r="I130" s="107">
        <f>別紙明細入力シート!I120</f>
        <v>0</v>
      </c>
      <c r="J130" s="109">
        <f>別紙明細入力シート!J120</f>
        <v>0</v>
      </c>
      <c r="K130" s="110">
        <f>別紙明細入力シート!K120</f>
        <v>0</v>
      </c>
      <c r="L130" s="111">
        <f>別紙明細入力シート!L120</f>
        <v>0</v>
      </c>
      <c r="M130" s="112">
        <f>別紙明細入力シート!M120</f>
        <v>0</v>
      </c>
    </row>
    <row r="131" spans="1:15" ht="18" customHeight="1">
      <c r="A131" s="156">
        <f t="shared" si="2"/>
        <v>111</v>
      </c>
      <c r="B131" s="122">
        <f>別紙明細入力シート!B121</f>
        <v>0</v>
      </c>
      <c r="C131" s="105">
        <f>別紙明細入力シート!C121</f>
        <v>0</v>
      </c>
      <c r="D131" s="105">
        <f>別紙明細入力シート!D121</f>
        <v>0</v>
      </c>
      <c r="E131" s="106">
        <f>別紙明細入力シート!E121</f>
        <v>0</v>
      </c>
      <c r="F131" s="107">
        <f>別紙明細入力シート!F121</f>
        <v>0</v>
      </c>
      <c r="G131" s="106">
        <f>別紙明細入力シート!G121</f>
        <v>0</v>
      </c>
      <c r="H131" s="108">
        <f>別紙明細入力シート!H121</f>
        <v>0</v>
      </c>
      <c r="I131" s="107">
        <f>別紙明細入力シート!I121</f>
        <v>0</v>
      </c>
      <c r="J131" s="109">
        <f>別紙明細入力シート!J121</f>
        <v>0</v>
      </c>
      <c r="K131" s="110">
        <f>別紙明細入力シート!K121</f>
        <v>0</v>
      </c>
      <c r="L131" s="111">
        <f>別紙明細入力シート!L121</f>
        <v>0</v>
      </c>
      <c r="M131" s="112">
        <f>別紙明細入力シート!M121</f>
        <v>0</v>
      </c>
    </row>
    <row r="132" spans="1:15" ht="18" customHeight="1">
      <c r="A132" s="156">
        <f t="shared" si="2"/>
        <v>112</v>
      </c>
      <c r="B132" s="122">
        <f>別紙明細入力シート!B122</f>
        <v>0</v>
      </c>
      <c r="C132" s="105">
        <f>別紙明細入力シート!C122</f>
        <v>0</v>
      </c>
      <c r="D132" s="105">
        <f>別紙明細入力シート!D122</f>
        <v>0</v>
      </c>
      <c r="E132" s="106">
        <f>別紙明細入力シート!E122</f>
        <v>0</v>
      </c>
      <c r="F132" s="107">
        <f>別紙明細入力シート!F122</f>
        <v>0</v>
      </c>
      <c r="G132" s="106">
        <f>別紙明細入力シート!G122</f>
        <v>0</v>
      </c>
      <c r="H132" s="108">
        <f>別紙明細入力シート!H122</f>
        <v>0</v>
      </c>
      <c r="I132" s="107">
        <f>別紙明細入力シート!I122</f>
        <v>0</v>
      </c>
      <c r="J132" s="109">
        <f>別紙明細入力シート!J122</f>
        <v>0</v>
      </c>
      <c r="K132" s="110">
        <f>別紙明細入力シート!K122</f>
        <v>0</v>
      </c>
      <c r="L132" s="111">
        <f>別紙明細入力シート!L122</f>
        <v>0</v>
      </c>
      <c r="M132" s="112">
        <f>別紙明細入力シート!M122</f>
        <v>0</v>
      </c>
    </row>
    <row r="133" spans="1:15" ht="18" customHeight="1">
      <c r="A133" s="156">
        <f t="shared" si="2"/>
        <v>113</v>
      </c>
      <c r="B133" s="122">
        <f>別紙明細入力シート!B123</f>
        <v>0</v>
      </c>
      <c r="C133" s="105">
        <f>別紙明細入力シート!C123</f>
        <v>0</v>
      </c>
      <c r="D133" s="105">
        <f>別紙明細入力シート!D123</f>
        <v>0</v>
      </c>
      <c r="E133" s="106">
        <f>別紙明細入力シート!E123</f>
        <v>0</v>
      </c>
      <c r="F133" s="107">
        <f>別紙明細入力シート!F123</f>
        <v>0</v>
      </c>
      <c r="G133" s="106">
        <f>別紙明細入力シート!G123</f>
        <v>0</v>
      </c>
      <c r="H133" s="108">
        <f>別紙明細入力シート!H123</f>
        <v>0</v>
      </c>
      <c r="I133" s="107">
        <f>別紙明細入力シート!I123</f>
        <v>0</v>
      </c>
      <c r="J133" s="109">
        <f>別紙明細入力シート!J123</f>
        <v>0</v>
      </c>
      <c r="K133" s="110">
        <f>別紙明細入力シート!K123</f>
        <v>0</v>
      </c>
      <c r="L133" s="111">
        <f>別紙明細入力シート!L123</f>
        <v>0</v>
      </c>
      <c r="M133" s="112">
        <f>別紙明細入力シート!M123</f>
        <v>0</v>
      </c>
    </row>
    <row r="134" spans="1:15" ht="18" customHeight="1">
      <c r="A134" s="156">
        <f t="shared" si="2"/>
        <v>114</v>
      </c>
      <c r="B134" s="122">
        <f>別紙明細入力シート!B124</f>
        <v>0</v>
      </c>
      <c r="C134" s="105">
        <f>別紙明細入力シート!C124</f>
        <v>0</v>
      </c>
      <c r="D134" s="105">
        <f>別紙明細入力シート!D124</f>
        <v>0</v>
      </c>
      <c r="E134" s="106">
        <f>別紙明細入力シート!E124</f>
        <v>0</v>
      </c>
      <c r="F134" s="107">
        <f>別紙明細入力シート!F124</f>
        <v>0</v>
      </c>
      <c r="G134" s="106">
        <f>別紙明細入力シート!G124</f>
        <v>0</v>
      </c>
      <c r="H134" s="108">
        <f>別紙明細入力シート!H124</f>
        <v>0</v>
      </c>
      <c r="I134" s="107">
        <f>別紙明細入力シート!I124</f>
        <v>0</v>
      </c>
      <c r="J134" s="109">
        <f>別紙明細入力シート!J124</f>
        <v>0</v>
      </c>
      <c r="K134" s="110">
        <f>別紙明細入力シート!K124</f>
        <v>0</v>
      </c>
      <c r="L134" s="111">
        <f>別紙明細入力シート!L124</f>
        <v>0</v>
      </c>
      <c r="M134" s="112">
        <f>別紙明細入力シート!M124</f>
        <v>0</v>
      </c>
    </row>
    <row r="135" spans="1:15" ht="18" customHeight="1">
      <c r="A135" s="156">
        <f t="shared" si="2"/>
        <v>115</v>
      </c>
      <c r="B135" s="122">
        <f>別紙明細入力シート!B125</f>
        <v>0</v>
      </c>
      <c r="C135" s="105">
        <f>別紙明細入力シート!C125</f>
        <v>0</v>
      </c>
      <c r="D135" s="105">
        <f>別紙明細入力シート!D125</f>
        <v>0</v>
      </c>
      <c r="E135" s="106">
        <f>別紙明細入力シート!E125</f>
        <v>0</v>
      </c>
      <c r="F135" s="107">
        <f>別紙明細入力シート!F125</f>
        <v>0</v>
      </c>
      <c r="G135" s="106">
        <f>別紙明細入力シート!G125</f>
        <v>0</v>
      </c>
      <c r="H135" s="108">
        <f>別紙明細入力シート!H125</f>
        <v>0</v>
      </c>
      <c r="I135" s="107">
        <f>別紙明細入力シート!I125</f>
        <v>0</v>
      </c>
      <c r="J135" s="109">
        <f>別紙明細入力シート!J125</f>
        <v>0</v>
      </c>
      <c r="K135" s="110">
        <f>別紙明細入力シート!K125</f>
        <v>0</v>
      </c>
      <c r="L135" s="111">
        <f>別紙明細入力シート!L125</f>
        <v>0</v>
      </c>
      <c r="M135" s="112">
        <f>別紙明細入力シート!M125</f>
        <v>0</v>
      </c>
    </row>
    <row r="136" spans="1:15" ht="18" customHeight="1">
      <c r="A136" s="156">
        <f t="shared" si="2"/>
        <v>116</v>
      </c>
      <c r="B136" s="122">
        <f>別紙明細入力シート!B126</f>
        <v>0</v>
      </c>
      <c r="C136" s="105">
        <f>別紙明細入力シート!C126</f>
        <v>0</v>
      </c>
      <c r="D136" s="105">
        <f>別紙明細入力シート!D126</f>
        <v>0</v>
      </c>
      <c r="E136" s="106">
        <f>別紙明細入力シート!E126</f>
        <v>0</v>
      </c>
      <c r="F136" s="107">
        <f>別紙明細入力シート!F126</f>
        <v>0</v>
      </c>
      <c r="G136" s="106">
        <f>別紙明細入力シート!G126</f>
        <v>0</v>
      </c>
      <c r="H136" s="108">
        <f>別紙明細入力シート!H126</f>
        <v>0</v>
      </c>
      <c r="I136" s="107">
        <f>別紙明細入力シート!I126</f>
        <v>0</v>
      </c>
      <c r="J136" s="109">
        <f>別紙明細入力シート!J126</f>
        <v>0</v>
      </c>
      <c r="K136" s="110">
        <f>別紙明細入力シート!K126</f>
        <v>0</v>
      </c>
      <c r="L136" s="111">
        <f>別紙明細入力シート!L126</f>
        <v>0</v>
      </c>
      <c r="M136" s="112">
        <f>別紙明細入力シート!M126</f>
        <v>0</v>
      </c>
    </row>
    <row r="137" spans="1:15" ht="18" customHeight="1">
      <c r="A137" s="156">
        <f t="shared" si="2"/>
        <v>117</v>
      </c>
      <c r="B137" s="122">
        <f>別紙明細入力シート!B127</f>
        <v>0</v>
      </c>
      <c r="C137" s="105">
        <f>別紙明細入力シート!C127</f>
        <v>0</v>
      </c>
      <c r="D137" s="105">
        <f>別紙明細入力シート!D127</f>
        <v>0</v>
      </c>
      <c r="E137" s="106">
        <f>別紙明細入力シート!E127</f>
        <v>0</v>
      </c>
      <c r="F137" s="107">
        <f>別紙明細入力シート!F127</f>
        <v>0</v>
      </c>
      <c r="G137" s="106">
        <f>別紙明細入力シート!G127</f>
        <v>0</v>
      </c>
      <c r="H137" s="108">
        <f>別紙明細入力シート!H127</f>
        <v>0</v>
      </c>
      <c r="I137" s="107">
        <f>別紙明細入力シート!I127</f>
        <v>0</v>
      </c>
      <c r="J137" s="109">
        <f>別紙明細入力シート!J127</f>
        <v>0</v>
      </c>
      <c r="K137" s="110">
        <f>別紙明細入力シート!K127</f>
        <v>0</v>
      </c>
      <c r="L137" s="111">
        <f>別紙明細入力シート!L127</f>
        <v>0</v>
      </c>
      <c r="M137" s="112">
        <f>別紙明細入力シート!M127</f>
        <v>0</v>
      </c>
    </row>
    <row r="138" spans="1:15" ht="18" customHeight="1">
      <c r="A138" s="156">
        <f t="shared" si="2"/>
        <v>118</v>
      </c>
      <c r="B138" s="122">
        <f>別紙明細入力シート!B128</f>
        <v>0</v>
      </c>
      <c r="C138" s="105">
        <f>別紙明細入力シート!C128</f>
        <v>0</v>
      </c>
      <c r="D138" s="105">
        <f>別紙明細入力シート!D128</f>
        <v>0</v>
      </c>
      <c r="E138" s="106">
        <f>別紙明細入力シート!E128</f>
        <v>0</v>
      </c>
      <c r="F138" s="107">
        <f>別紙明細入力シート!F128</f>
        <v>0</v>
      </c>
      <c r="G138" s="106">
        <f>別紙明細入力シート!G128</f>
        <v>0</v>
      </c>
      <c r="H138" s="108">
        <f>別紙明細入力シート!H128</f>
        <v>0</v>
      </c>
      <c r="I138" s="107">
        <f>別紙明細入力シート!I128</f>
        <v>0</v>
      </c>
      <c r="J138" s="109">
        <f>別紙明細入力シート!J128</f>
        <v>0</v>
      </c>
      <c r="K138" s="110">
        <f>別紙明細入力シート!K128</f>
        <v>0</v>
      </c>
      <c r="L138" s="111">
        <f>別紙明細入力シート!L128</f>
        <v>0</v>
      </c>
      <c r="M138" s="112">
        <f>別紙明細入力シート!M128</f>
        <v>0</v>
      </c>
    </row>
    <row r="139" spans="1:15" ht="18" customHeight="1">
      <c r="A139" s="156">
        <f t="shared" si="2"/>
        <v>119</v>
      </c>
      <c r="B139" s="122">
        <f>別紙明細入力シート!B129</f>
        <v>0</v>
      </c>
      <c r="C139" s="105">
        <f>別紙明細入力シート!C129</f>
        <v>0</v>
      </c>
      <c r="D139" s="105">
        <f>別紙明細入力シート!D129</f>
        <v>0</v>
      </c>
      <c r="E139" s="106">
        <f>別紙明細入力シート!E129</f>
        <v>0</v>
      </c>
      <c r="F139" s="107">
        <f>別紙明細入力シート!F129</f>
        <v>0</v>
      </c>
      <c r="G139" s="106">
        <f>別紙明細入力シート!G129</f>
        <v>0</v>
      </c>
      <c r="H139" s="108">
        <f>別紙明細入力シート!H129</f>
        <v>0</v>
      </c>
      <c r="I139" s="107">
        <f>別紙明細入力シート!I129</f>
        <v>0</v>
      </c>
      <c r="J139" s="109">
        <f>別紙明細入力シート!J129</f>
        <v>0</v>
      </c>
      <c r="K139" s="110">
        <f>別紙明細入力シート!K129</f>
        <v>0</v>
      </c>
      <c r="L139" s="111">
        <f>別紙明細入力シート!L129</f>
        <v>0</v>
      </c>
      <c r="M139" s="112">
        <f>別紙明細入力シート!M129</f>
        <v>0</v>
      </c>
    </row>
    <row r="140" spans="1:15" ht="18" customHeight="1">
      <c r="A140" s="156">
        <f t="shared" si="2"/>
        <v>120</v>
      </c>
      <c r="B140" s="122">
        <f>別紙明細入力シート!B130</f>
        <v>0</v>
      </c>
      <c r="C140" s="105">
        <f>別紙明細入力シート!C130</f>
        <v>0</v>
      </c>
      <c r="D140" s="105">
        <f>別紙明細入力シート!D130</f>
        <v>0</v>
      </c>
      <c r="E140" s="106">
        <f>別紙明細入力シート!E130</f>
        <v>0</v>
      </c>
      <c r="F140" s="107">
        <f>別紙明細入力シート!F130</f>
        <v>0</v>
      </c>
      <c r="G140" s="106">
        <f>別紙明細入力シート!G130</f>
        <v>0</v>
      </c>
      <c r="H140" s="108">
        <f>別紙明細入力シート!H130</f>
        <v>0</v>
      </c>
      <c r="I140" s="107">
        <f>別紙明細入力シート!I130</f>
        <v>0</v>
      </c>
      <c r="J140" s="109">
        <f>別紙明細入力シート!J130</f>
        <v>0</v>
      </c>
      <c r="K140" s="110">
        <f>別紙明細入力シート!K130</f>
        <v>0</v>
      </c>
      <c r="L140" s="111">
        <f>別紙明細入力シート!L130</f>
        <v>0</v>
      </c>
      <c r="M140" s="112">
        <f>別紙明細入力シート!M130</f>
        <v>0</v>
      </c>
    </row>
    <row r="141" spans="1:15" ht="18" customHeight="1">
      <c r="A141" s="156">
        <f t="shared" si="2"/>
        <v>121</v>
      </c>
      <c r="B141" s="122">
        <f>別紙明細入力シート!B131</f>
        <v>0</v>
      </c>
      <c r="C141" s="105">
        <f>別紙明細入力シート!C131</f>
        <v>0</v>
      </c>
      <c r="D141" s="105">
        <f>別紙明細入力シート!D131</f>
        <v>0</v>
      </c>
      <c r="E141" s="106">
        <f>別紙明細入力シート!E131</f>
        <v>0</v>
      </c>
      <c r="F141" s="107">
        <f>別紙明細入力シート!F131</f>
        <v>0</v>
      </c>
      <c r="G141" s="106">
        <f>別紙明細入力シート!G131</f>
        <v>0</v>
      </c>
      <c r="H141" s="108">
        <f>別紙明細入力シート!H131</f>
        <v>0</v>
      </c>
      <c r="I141" s="107">
        <f>別紙明細入力シート!I131</f>
        <v>0</v>
      </c>
      <c r="J141" s="109">
        <f>別紙明細入力シート!J131</f>
        <v>0</v>
      </c>
      <c r="K141" s="110">
        <f>別紙明細入力シート!K131</f>
        <v>0</v>
      </c>
      <c r="L141" s="111">
        <f>別紙明細入力シート!L131</f>
        <v>0</v>
      </c>
      <c r="M141" s="112">
        <f>別紙明細入力シート!M131</f>
        <v>0</v>
      </c>
    </row>
    <row r="142" spans="1:15" ht="18" customHeight="1">
      <c r="A142" s="156">
        <f t="shared" si="2"/>
        <v>122</v>
      </c>
      <c r="B142" s="122">
        <f>別紙明細入力シート!B132</f>
        <v>0</v>
      </c>
      <c r="C142" s="105">
        <f>別紙明細入力シート!C132</f>
        <v>0</v>
      </c>
      <c r="D142" s="105">
        <f>別紙明細入力シート!D132</f>
        <v>0</v>
      </c>
      <c r="E142" s="106">
        <f>別紙明細入力シート!E132</f>
        <v>0</v>
      </c>
      <c r="F142" s="107">
        <f>別紙明細入力シート!F132</f>
        <v>0</v>
      </c>
      <c r="G142" s="106">
        <f>別紙明細入力シート!G132</f>
        <v>0</v>
      </c>
      <c r="H142" s="108">
        <f>別紙明細入力シート!H132</f>
        <v>0</v>
      </c>
      <c r="I142" s="107">
        <f>別紙明細入力シート!I132</f>
        <v>0</v>
      </c>
      <c r="J142" s="109">
        <f>別紙明細入力シート!J132</f>
        <v>0</v>
      </c>
      <c r="K142" s="110">
        <f>別紙明細入力シート!K132</f>
        <v>0</v>
      </c>
      <c r="L142" s="111">
        <f>別紙明細入力シート!L132</f>
        <v>0</v>
      </c>
      <c r="M142" s="112">
        <f>別紙明細入力シート!M132</f>
        <v>0</v>
      </c>
    </row>
    <row r="143" spans="1:15" ht="18" customHeight="1" thickBot="1">
      <c r="A143" s="157">
        <f t="shared" si="2"/>
        <v>123</v>
      </c>
      <c r="B143" s="123">
        <f>別紙明細入力シート!B133</f>
        <v>0</v>
      </c>
      <c r="C143" s="113">
        <f>別紙明細入力シート!C133</f>
        <v>0</v>
      </c>
      <c r="D143" s="113">
        <f>別紙明細入力シート!D133</f>
        <v>0</v>
      </c>
      <c r="E143" s="114">
        <f>別紙明細入力シート!E133</f>
        <v>0</v>
      </c>
      <c r="F143" s="115">
        <f>別紙明細入力シート!F133</f>
        <v>0</v>
      </c>
      <c r="G143" s="114">
        <f>別紙明細入力シート!G133</f>
        <v>0</v>
      </c>
      <c r="H143" s="116">
        <f>別紙明細入力シート!H133</f>
        <v>0</v>
      </c>
      <c r="I143" s="115">
        <f>別紙明細入力シート!I133</f>
        <v>0</v>
      </c>
      <c r="J143" s="117">
        <f>別紙明細入力シート!J133</f>
        <v>0</v>
      </c>
      <c r="K143" s="118">
        <f>別紙明細入力シート!K133</f>
        <v>0</v>
      </c>
      <c r="L143" s="119">
        <f>別紙明細入力シート!L133</f>
        <v>0</v>
      </c>
      <c r="M143" s="120">
        <f>別紙明細入力シート!M133</f>
        <v>0</v>
      </c>
    </row>
    <row r="144" spans="1:15" ht="5.0999999999999996" customHeight="1">
      <c r="A144" s="158"/>
      <c r="B144" s="158"/>
      <c r="C144" s="158"/>
      <c r="D144" s="158"/>
      <c r="E144" s="158"/>
      <c r="F144" s="158"/>
      <c r="G144" s="158"/>
      <c r="H144" s="158"/>
      <c r="I144" s="158"/>
      <c r="J144" s="158"/>
      <c r="K144" s="158"/>
      <c r="L144" s="158"/>
      <c r="M144" s="158"/>
      <c r="N144" s="71"/>
      <c r="O144" s="71"/>
    </row>
    <row r="145" spans="1:13" ht="18" customHeight="1">
      <c r="A145" s="159"/>
      <c r="B145" s="159"/>
      <c r="C145" s="160"/>
      <c r="D145" s="160"/>
      <c r="E145" s="160"/>
      <c r="F145" s="160"/>
      <c r="G145" s="160"/>
      <c r="H145" s="160"/>
      <c r="I145" s="160"/>
      <c r="J145" s="927" t="s">
        <v>11</v>
      </c>
      <c r="K145" s="928"/>
      <c r="L145" s="927" t="str">
        <f ca="1">'入力シート兼事業者（控）'!$AF$2</f>
        <v>0001-28900</v>
      </c>
      <c r="M145" s="928"/>
    </row>
    <row r="146" spans="1:13" ht="18" customHeight="1">
      <c r="A146" s="159"/>
      <c r="B146" s="159"/>
      <c r="C146" s="160"/>
      <c r="D146" s="160"/>
      <c r="E146" s="160"/>
      <c r="F146" s="160"/>
      <c r="G146" s="160"/>
      <c r="H146" s="160"/>
      <c r="I146" s="160"/>
      <c r="J146" s="160"/>
      <c r="K146" s="160"/>
      <c r="L146" s="160"/>
      <c r="M146" s="160"/>
    </row>
    <row r="147" spans="1:13" ht="18" customHeight="1" thickBot="1">
      <c r="A147" s="929" t="str">
        <f>IF(別紙明細入力シート!C134="","",CONCATENATE($A$6,";",$C$6))</f>
        <v/>
      </c>
      <c r="B147" s="929"/>
      <c r="C147" s="929"/>
      <c r="D147" s="929"/>
      <c r="E147" s="929"/>
      <c r="F147" s="929"/>
      <c r="G147" s="929"/>
      <c r="H147" s="929"/>
      <c r="I147" s="930"/>
      <c r="J147" s="931" t="s">
        <v>31</v>
      </c>
      <c r="K147" s="932"/>
      <c r="L147" s="933">
        <f t="shared" ref="L147" si="5">$K$5</f>
        <v>0</v>
      </c>
      <c r="M147" s="934"/>
    </row>
    <row r="148" spans="1:13" ht="18" customHeight="1" thickBot="1">
      <c r="A148" s="150" t="s">
        <v>122</v>
      </c>
      <c r="B148" s="151" t="s">
        <v>50</v>
      </c>
      <c r="C148" s="152" t="s">
        <v>123</v>
      </c>
      <c r="D148" s="152" t="s">
        <v>124</v>
      </c>
      <c r="E148" s="926" t="s">
        <v>125</v>
      </c>
      <c r="F148" s="926"/>
      <c r="G148" s="926"/>
      <c r="H148" s="926"/>
      <c r="I148" s="926"/>
      <c r="J148" s="152" t="s">
        <v>126</v>
      </c>
      <c r="K148" s="153" t="s">
        <v>127</v>
      </c>
      <c r="L148" s="152" t="s">
        <v>128</v>
      </c>
      <c r="M148" s="154" t="s">
        <v>131</v>
      </c>
    </row>
    <row r="149" spans="1:13" ht="18" customHeight="1">
      <c r="A149" s="155">
        <f>A143+1</f>
        <v>124</v>
      </c>
      <c r="B149" s="121">
        <f>別紙明細入力シート!B134</f>
        <v>0</v>
      </c>
      <c r="C149" s="161">
        <f>別紙明細入力シート!C134</f>
        <v>0</v>
      </c>
      <c r="D149" s="161">
        <f>別紙明細入力シート!D134</f>
        <v>0</v>
      </c>
      <c r="E149" s="162">
        <f>別紙明細入力シート!E134</f>
        <v>0</v>
      </c>
      <c r="F149" s="163">
        <f>別紙明細入力シート!F134</f>
        <v>0</v>
      </c>
      <c r="G149" s="162">
        <f>別紙明細入力シート!G134</f>
        <v>0</v>
      </c>
      <c r="H149" s="164">
        <f>別紙明細入力シート!H134</f>
        <v>0</v>
      </c>
      <c r="I149" s="163">
        <f>別紙明細入力シート!I134</f>
        <v>0</v>
      </c>
      <c r="J149" s="165">
        <f>別紙明細入力シート!J134</f>
        <v>0</v>
      </c>
      <c r="K149" s="102">
        <f>別紙明細入力シート!K134</f>
        <v>0</v>
      </c>
      <c r="L149" s="103">
        <f>別紙明細入力シート!L134</f>
        <v>0</v>
      </c>
      <c r="M149" s="104">
        <f>別紙明細入力シート!M134</f>
        <v>0</v>
      </c>
    </row>
    <row r="150" spans="1:13" ht="18" customHeight="1">
      <c r="A150" s="156">
        <f t="shared" ref="A150:A160" si="6">A149+1</f>
        <v>125</v>
      </c>
      <c r="B150" s="122">
        <f>別紙明細入力シート!B135</f>
        <v>0</v>
      </c>
      <c r="C150" s="105">
        <f>別紙明細入力シート!C135</f>
        <v>0</v>
      </c>
      <c r="D150" s="105">
        <f>別紙明細入力シート!D135</f>
        <v>0</v>
      </c>
      <c r="E150" s="106">
        <f>別紙明細入力シート!E135</f>
        <v>0</v>
      </c>
      <c r="F150" s="107">
        <f>別紙明細入力シート!F135</f>
        <v>0</v>
      </c>
      <c r="G150" s="106">
        <f>別紙明細入力シート!G135</f>
        <v>0</v>
      </c>
      <c r="H150" s="108">
        <f>別紙明細入力シート!H135</f>
        <v>0</v>
      </c>
      <c r="I150" s="107">
        <f>別紙明細入力シート!I135</f>
        <v>0</v>
      </c>
      <c r="J150" s="109">
        <f>別紙明細入力シート!J135</f>
        <v>0</v>
      </c>
      <c r="K150" s="110">
        <f>別紙明細入力シート!K135</f>
        <v>0</v>
      </c>
      <c r="L150" s="111">
        <f>別紙明細入力シート!L135</f>
        <v>0</v>
      </c>
      <c r="M150" s="112">
        <f>別紙明細入力シート!M135</f>
        <v>0</v>
      </c>
    </row>
    <row r="151" spans="1:13" ht="18" customHeight="1">
      <c r="A151" s="156">
        <f t="shared" si="6"/>
        <v>126</v>
      </c>
      <c r="B151" s="122">
        <f>別紙明細入力シート!B136</f>
        <v>0</v>
      </c>
      <c r="C151" s="105">
        <f>別紙明細入力シート!C136</f>
        <v>0</v>
      </c>
      <c r="D151" s="105">
        <f>別紙明細入力シート!D136</f>
        <v>0</v>
      </c>
      <c r="E151" s="106">
        <f>別紙明細入力シート!E136</f>
        <v>0</v>
      </c>
      <c r="F151" s="107">
        <f>別紙明細入力シート!F136</f>
        <v>0</v>
      </c>
      <c r="G151" s="106">
        <f>別紙明細入力シート!G136</f>
        <v>0</v>
      </c>
      <c r="H151" s="108">
        <f>別紙明細入力シート!H136</f>
        <v>0</v>
      </c>
      <c r="I151" s="107">
        <f>別紙明細入力シート!I136</f>
        <v>0</v>
      </c>
      <c r="J151" s="109">
        <f>別紙明細入力シート!J136</f>
        <v>0</v>
      </c>
      <c r="K151" s="110">
        <f>別紙明細入力シート!K136</f>
        <v>0</v>
      </c>
      <c r="L151" s="111">
        <f>別紙明細入力シート!L136</f>
        <v>0</v>
      </c>
      <c r="M151" s="112">
        <f>別紙明細入力シート!M136</f>
        <v>0</v>
      </c>
    </row>
    <row r="152" spans="1:13" ht="18" customHeight="1">
      <c r="A152" s="156">
        <f t="shared" si="6"/>
        <v>127</v>
      </c>
      <c r="B152" s="122">
        <f>別紙明細入力シート!B137</f>
        <v>0</v>
      </c>
      <c r="C152" s="105">
        <f>別紙明細入力シート!C137</f>
        <v>0</v>
      </c>
      <c r="D152" s="105">
        <f>別紙明細入力シート!D137</f>
        <v>0</v>
      </c>
      <c r="E152" s="106">
        <f>別紙明細入力シート!E137</f>
        <v>0</v>
      </c>
      <c r="F152" s="107">
        <f>別紙明細入力シート!F137</f>
        <v>0</v>
      </c>
      <c r="G152" s="106">
        <f>別紙明細入力シート!G137</f>
        <v>0</v>
      </c>
      <c r="H152" s="108">
        <f>別紙明細入力シート!H137</f>
        <v>0</v>
      </c>
      <c r="I152" s="107">
        <f>別紙明細入力シート!I137</f>
        <v>0</v>
      </c>
      <c r="J152" s="109">
        <f>別紙明細入力シート!J137</f>
        <v>0</v>
      </c>
      <c r="K152" s="110">
        <f>別紙明細入力シート!K137</f>
        <v>0</v>
      </c>
      <c r="L152" s="111">
        <f>別紙明細入力シート!L137</f>
        <v>0</v>
      </c>
      <c r="M152" s="112">
        <f>別紙明細入力シート!M137</f>
        <v>0</v>
      </c>
    </row>
    <row r="153" spans="1:13" ht="18" customHeight="1">
      <c r="A153" s="156">
        <f t="shared" si="6"/>
        <v>128</v>
      </c>
      <c r="B153" s="122">
        <f>別紙明細入力シート!B138</f>
        <v>0</v>
      </c>
      <c r="C153" s="105">
        <f>別紙明細入力シート!C138</f>
        <v>0</v>
      </c>
      <c r="D153" s="105">
        <f>別紙明細入力シート!D138</f>
        <v>0</v>
      </c>
      <c r="E153" s="106">
        <f>別紙明細入力シート!E138</f>
        <v>0</v>
      </c>
      <c r="F153" s="107">
        <f>別紙明細入力シート!F138</f>
        <v>0</v>
      </c>
      <c r="G153" s="106">
        <f>別紙明細入力シート!G138</f>
        <v>0</v>
      </c>
      <c r="H153" s="108">
        <f>別紙明細入力シート!H138</f>
        <v>0</v>
      </c>
      <c r="I153" s="107">
        <f>別紙明細入力シート!I138</f>
        <v>0</v>
      </c>
      <c r="J153" s="109">
        <f>別紙明細入力シート!J138</f>
        <v>0</v>
      </c>
      <c r="K153" s="110">
        <f>別紙明細入力シート!K138</f>
        <v>0</v>
      </c>
      <c r="L153" s="111">
        <f>別紙明細入力シート!L138</f>
        <v>0</v>
      </c>
      <c r="M153" s="112">
        <f>別紙明細入力シート!M138</f>
        <v>0</v>
      </c>
    </row>
    <row r="154" spans="1:13" ht="18" customHeight="1">
      <c r="A154" s="156">
        <f t="shared" si="6"/>
        <v>129</v>
      </c>
      <c r="B154" s="122">
        <f>別紙明細入力シート!B139</f>
        <v>0</v>
      </c>
      <c r="C154" s="105">
        <f>別紙明細入力シート!C139</f>
        <v>0</v>
      </c>
      <c r="D154" s="105">
        <f>別紙明細入力シート!D139</f>
        <v>0</v>
      </c>
      <c r="E154" s="106">
        <f>別紙明細入力シート!E139</f>
        <v>0</v>
      </c>
      <c r="F154" s="107">
        <f>別紙明細入力シート!F139</f>
        <v>0</v>
      </c>
      <c r="G154" s="106">
        <f>別紙明細入力シート!G139</f>
        <v>0</v>
      </c>
      <c r="H154" s="108">
        <f>別紙明細入力シート!H139</f>
        <v>0</v>
      </c>
      <c r="I154" s="107">
        <f>別紙明細入力シート!I139</f>
        <v>0</v>
      </c>
      <c r="J154" s="109">
        <f>別紙明細入力シート!J139</f>
        <v>0</v>
      </c>
      <c r="K154" s="110">
        <f>別紙明細入力シート!K139</f>
        <v>0</v>
      </c>
      <c r="L154" s="111">
        <f>別紙明細入力シート!L139</f>
        <v>0</v>
      </c>
      <c r="M154" s="112">
        <f>別紙明細入力シート!M139</f>
        <v>0</v>
      </c>
    </row>
    <row r="155" spans="1:13" ht="18" customHeight="1">
      <c r="A155" s="156">
        <f t="shared" si="6"/>
        <v>130</v>
      </c>
      <c r="B155" s="122">
        <f>別紙明細入力シート!B140</f>
        <v>0</v>
      </c>
      <c r="C155" s="105">
        <f>別紙明細入力シート!C140</f>
        <v>0</v>
      </c>
      <c r="D155" s="105">
        <f>別紙明細入力シート!D140</f>
        <v>0</v>
      </c>
      <c r="E155" s="106">
        <f>別紙明細入力シート!E140</f>
        <v>0</v>
      </c>
      <c r="F155" s="107">
        <f>別紙明細入力シート!F140</f>
        <v>0</v>
      </c>
      <c r="G155" s="106">
        <f>別紙明細入力シート!G140</f>
        <v>0</v>
      </c>
      <c r="H155" s="108">
        <f>別紙明細入力シート!H140</f>
        <v>0</v>
      </c>
      <c r="I155" s="107">
        <f>別紙明細入力シート!I140</f>
        <v>0</v>
      </c>
      <c r="J155" s="109">
        <f>別紙明細入力シート!J140</f>
        <v>0</v>
      </c>
      <c r="K155" s="110">
        <f>別紙明細入力シート!K140</f>
        <v>0</v>
      </c>
      <c r="L155" s="111">
        <f>別紙明細入力シート!L140</f>
        <v>0</v>
      </c>
      <c r="M155" s="112">
        <f>別紙明細入力シート!M140</f>
        <v>0</v>
      </c>
    </row>
    <row r="156" spans="1:13" ht="18" customHeight="1">
      <c r="A156" s="156">
        <f t="shared" si="6"/>
        <v>131</v>
      </c>
      <c r="B156" s="122">
        <f>別紙明細入力シート!B141</f>
        <v>0</v>
      </c>
      <c r="C156" s="105">
        <f>別紙明細入力シート!C141</f>
        <v>0</v>
      </c>
      <c r="D156" s="105">
        <f>別紙明細入力シート!D141</f>
        <v>0</v>
      </c>
      <c r="E156" s="106">
        <f>別紙明細入力シート!E141</f>
        <v>0</v>
      </c>
      <c r="F156" s="107">
        <f>別紙明細入力シート!F141</f>
        <v>0</v>
      </c>
      <c r="G156" s="106">
        <f>別紙明細入力シート!G141</f>
        <v>0</v>
      </c>
      <c r="H156" s="108">
        <f>別紙明細入力シート!H141</f>
        <v>0</v>
      </c>
      <c r="I156" s="107">
        <f>別紙明細入力シート!I141</f>
        <v>0</v>
      </c>
      <c r="J156" s="109">
        <f>別紙明細入力シート!J141</f>
        <v>0</v>
      </c>
      <c r="K156" s="110">
        <f>別紙明細入力シート!K141</f>
        <v>0</v>
      </c>
      <c r="L156" s="111">
        <f>別紙明細入力シート!L141</f>
        <v>0</v>
      </c>
      <c r="M156" s="112">
        <f>別紙明細入力シート!M141</f>
        <v>0</v>
      </c>
    </row>
    <row r="157" spans="1:13" ht="18" customHeight="1">
      <c r="A157" s="156">
        <f t="shared" si="6"/>
        <v>132</v>
      </c>
      <c r="B157" s="122">
        <f>別紙明細入力シート!B142</f>
        <v>0</v>
      </c>
      <c r="C157" s="105">
        <f>別紙明細入力シート!C142</f>
        <v>0</v>
      </c>
      <c r="D157" s="105">
        <f>別紙明細入力シート!D142</f>
        <v>0</v>
      </c>
      <c r="E157" s="106">
        <f>別紙明細入力シート!E142</f>
        <v>0</v>
      </c>
      <c r="F157" s="107">
        <f>別紙明細入力シート!F142</f>
        <v>0</v>
      </c>
      <c r="G157" s="106">
        <f>別紙明細入力シート!G142</f>
        <v>0</v>
      </c>
      <c r="H157" s="108">
        <f>別紙明細入力シート!H142</f>
        <v>0</v>
      </c>
      <c r="I157" s="107">
        <f>別紙明細入力シート!I142</f>
        <v>0</v>
      </c>
      <c r="J157" s="109">
        <f>別紙明細入力シート!J142</f>
        <v>0</v>
      </c>
      <c r="K157" s="110">
        <f>別紙明細入力シート!K142</f>
        <v>0</v>
      </c>
      <c r="L157" s="111">
        <f>別紙明細入力シート!L142</f>
        <v>0</v>
      </c>
      <c r="M157" s="112">
        <f>別紙明細入力シート!M142</f>
        <v>0</v>
      </c>
    </row>
    <row r="158" spans="1:13" ht="18" customHeight="1">
      <c r="A158" s="156">
        <f t="shared" si="6"/>
        <v>133</v>
      </c>
      <c r="B158" s="122">
        <f>別紙明細入力シート!B143</f>
        <v>0</v>
      </c>
      <c r="C158" s="105">
        <f>別紙明細入力シート!C143</f>
        <v>0</v>
      </c>
      <c r="D158" s="105">
        <f>別紙明細入力シート!D143</f>
        <v>0</v>
      </c>
      <c r="E158" s="106">
        <f>別紙明細入力シート!E143</f>
        <v>0</v>
      </c>
      <c r="F158" s="107">
        <f>別紙明細入力シート!F143</f>
        <v>0</v>
      </c>
      <c r="G158" s="106">
        <f>別紙明細入力シート!G143</f>
        <v>0</v>
      </c>
      <c r="H158" s="108">
        <f>別紙明細入力シート!H143</f>
        <v>0</v>
      </c>
      <c r="I158" s="107">
        <f>別紙明細入力シート!I143</f>
        <v>0</v>
      </c>
      <c r="J158" s="109">
        <f>別紙明細入力シート!J143</f>
        <v>0</v>
      </c>
      <c r="K158" s="110">
        <f>別紙明細入力シート!K143</f>
        <v>0</v>
      </c>
      <c r="L158" s="111">
        <f>別紙明細入力シート!L143</f>
        <v>0</v>
      </c>
      <c r="M158" s="112">
        <f>別紙明細入力シート!M143</f>
        <v>0</v>
      </c>
    </row>
    <row r="159" spans="1:13" ht="18" customHeight="1">
      <c r="A159" s="156">
        <f t="shared" si="6"/>
        <v>134</v>
      </c>
      <c r="B159" s="122">
        <f>別紙明細入力シート!B144</f>
        <v>0</v>
      </c>
      <c r="C159" s="105">
        <f>別紙明細入力シート!C144</f>
        <v>0</v>
      </c>
      <c r="D159" s="105">
        <f>別紙明細入力シート!D144</f>
        <v>0</v>
      </c>
      <c r="E159" s="106">
        <f>別紙明細入力シート!E144</f>
        <v>0</v>
      </c>
      <c r="F159" s="107">
        <f>別紙明細入力シート!F144</f>
        <v>0</v>
      </c>
      <c r="G159" s="106">
        <f>別紙明細入力シート!G144</f>
        <v>0</v>
      </c>
      <c r="H159" s="108">
        <f>別紙明細入力シート!H144</f>
        <v>0</v>
      </c>
      <c r="I159" s="107">
        <f>別紙明細入力シート!I144</f>
        <v>0</v>
      </c>
      <c r="J159" s="109">
        <f>別紙明細入力シート!J144</f>
        <v>0</v>
      </c>
      <c r="K159" s="110">
        <f>別紙明細入力シート!K144</f>
        <v>0</v>
      </c>
      <c r="L159" s="111">
        <f>別紙明細入力シート!L144</f>
        <v>0</v>
      </c>
      <c r="M159" s="112">
        <f>別紙明細入力シート!M144</f>
        <v>0</v>
      </c>
    </row>
    <row r="160" spans="1:13" ht="18" customHeight="1">
      <c r="A160" s="156">
        <f t="shared" si="6"/>
        <v>135</v>
      </c>
      <c r="B160" s="122">
        <f>別紙明細入力シート!B145</f>
        <v>0</v>
      </c>
      <c r="C160" s="105">
        <f>別紙明細入力シート!C145</f>
        <v>0</v>
      </c>
      <c r="D160" s="105">
        <f>別紙明細入力シート!D145</f>
        <v>0</v>
      </c>
      <c r="E160" s="106">
        <f>別紙明細入力シート!E145</f>
        <v>0</v>
      </c>
      <c r="F160" s="107">
        <f>別紙明細入力シート!F145</f>
        <v>0</v>
      </c>
      <c r="G160" s="106">
        <f>別紙明細入力シート!G145</f>
        <v>0</v>
      </c>
      <c r="H160" s="108">
        <f>別紙明細入力シート!H145</f>
        <v>0</v>
      </c>
      <c r="I160" s="107">
        <f>別紙明細入力シート!I145</f>
        <v>0</v>
      </c>
      <c r="J160" s="109">
        <f>別紙明細入力シート!J145</f>
        <v>0</v>
      </c>
      <c r="K160" s="110">
        <f>別紙明細入力シート!K145</f>
        <v>0</v>
      </c>
      <c r="L160" s="111">
        <f>別紙明細入力シート!L145</f>
        <v>0</v>
      </c>
      <c r="M160" s="112">
        <f>別紙明細入力シート!M145</f>
        <v>0</v>
      </c>
    </row>
    <row r="161" spans="1:13" ht="18" customHeight="1">
      <c r="A161" s="156">
        <f t="shared" ref="A161:A221" si="7">A160+1</f>
        <v>136</v>
      </c>
      <c r="B161" s="122">
        <f>別紙明細入力シート!B146</f>
        <v>0</v>
      </c>
      <c r="C161" s="105">
        <f>別紙明細入力シート!C146</f>
        <v>0</v>
      </c>
      <c r="D161" s="105">
        <f>別紙明細入力シート!D146</f>
        <v>0</v>
      </c>
      <c r="E161" s="106">
        <f>別紙明細入力シート!E146</f>
        <v>0</v>
      </c>
      <c r="F161" s="107">
        <f>別紙明細入力シート!F146</f>
        <v>0</v>
      </c>
      <c r="G161" s="106">
        <f>別紙明細入力シート!G146</f>
        <v>0</v>
      </c>
      <c r="H161" s="108">
        <f>別紙明細入力シート!H146</f>
        <v>0</v>
      </c>
      <c r="I161" s="107">
        <f>別紙明細入力シート!I146</f>
        <v>0</v>
      </c>
      <c r="J161" s="109">
        <f>別紙明細入力シート!J146</f>
        <v>0</v>
      </c>
      <c r="K161" s="110">
        <f>別紙明細入力シート!K146</f>
        <v>0</v>
      </c>
      <c r="L161" s="111">
        <f>別紙明細入力シート!L146</f>
        <v>0</v>
      </c>
      <c r="M161" s="112">
        <f>別紙明細入力シート!M146</f>
        <v>0</v>
      </c>
    </row>
    <row r="162" spans="1:13" ht="18" customHeight="1">
      <c r="A162" s="156">
        <f t="shared" si="7"/>
        <v>137</v>
      </c>
      <c r="B162" s="122">
        <f>別紙明細入力シート!B147</f>
        <v>0</v>
      </c>
      <c r="C162" s="105">
        <f>別紙明細入力シート!C147</f>
        <v>0</v>
      </c>
      <c r="D162" s="105">
        <f>別紙明細入力シート!D147</f>
        <v>0</v>
      </c>
      <c r="E162" s="106">
        <f>別紙明細入力シート!E147</f>
        <v>0</v>
      </c>
      <c r="F162" s="107">
        <f>別紙明細入力シート!F147</f>
        <v>0</v>
      </c>
      <c r="G162" s="106">
        <f>別紙明細入力シート!G147</f>
        <v>0</v>
      </c>
      <c r="H162" s="108">
        <f>別紙明細入力シート!H147</f>
        <v>0</v>
      </c>
      <c r="I162" s="107">
        <f>別紙明細入力シート!I147</f>
        <v>0</v>
      </c>
      <c r="J162" s="109">
        <f>別紙明細入力シート!J147</f>
        <v>0</v>
      </c>
      <c r="K162" s="110">
        <f>別紙明細入力シート!K147</f>
        <v>0</v>
      </c>
      <c r="L162" s="111">
        <f>別紙明細入力シート!L147</f>
        <v>0</v>
      </c>
      <c r="M162" s="112">
        <f>別紙明細入力シート!M147</f>
        <v>0</v>
      </c>
    </row>
    <row r="163" spans="1:13" ht="18" customHeight="1">
      <c r="A163" s="156">
        <f t="shared" si="7"/>
        <v>138</v>
      </c>
      <c r="B163" s="122">
        <f>別紙明細入力シート!B148</f>
        <v>0</v>
      </c>
      <c r="C163" s="105">
        <f>別紙明細入力シート!C148</f>
        <v>0</v>
      </c>
      <c r="D163" s="105">
        <f>別紙明細入力シート!D148</f>
        <v>0</v>
      </c>
      <c r="E163" s="106">
        <f>別紙明細入力シート!E148</f>
        <v>0</v>
      </c>
      <c r="F163" s="107">
        <f>別紙明細入力シート!F148</f>
        <v>0</v>
      </c>
      <c r="G163" s="106">
        <f>別紙明細入力シート!G148</f>
        <v>0</v>
      </c>
      <c r="H163" s="108">
        <f>別紙明細入力シート!H148</f>
        <v>0</v>
      </c>
      <c r="I163" s="107">
        <f>別紙明細入力シート!I148</f>
        <v>0</v>
      </c>
      <c r="J163" s="109">
        <f>別紙明細入力シート!J148</f>
        <v>0</v>
      </c>
      <c r="K163" s="110">
        <f>別紙明細入力シート!K148</f>
        <v>0</v>
      </c>
      <c r="L163" s="111">
        <f>別紙明細入力シート!L148</f>
        <v>0</v>
      </c>
      <c r="M163" s="112">
        <f>別紙明細入力シート!M148</f>
        <v>0</v>
      </c>
    </row>
    <row r="164" spans="1:13" ht="18" customHeight="1">
      <c r="A164" s="156">
        <f t="shared" si="7"/>
        <v>139</v>
      </c>
      <c r="B164" s="122">
        <f>別紙明細入力シート!B149</f>
        <v>0</v>
      </c>
      <c r="C164" s="105">
        <f>別紙明細入力シート!C149</f>
        <v>0</v>
      </c>
      <c r="D164" s="105">
        <f>別紙明細入力シート!D149</f>
        <v>0</v>
      </c>
      <c r="E164" s="106">
        <f>別紙明細入力シート!E149</f>
        <v>0</v>
      </c>
      <c r="F164" s="107">
        <f>別紙明細入力シート!F149</f>
        <v>0</v>
      </c>
      <c r="G164" s="106">
        <f>別紙明細入力シート!G149</f>
        <v>0</v>
      </c>
      <c r="H164" s="108">
        <f>別紙明細入力シート!H149</f>
        <v>0</v>
      </c>
      <c r="I164" s="107">
        <f>別紙明細入力シート!I149</f>
        <v>0</v>
      </c>
      <c r="J164" s="109">
        <f>別紙明細入力シート!J149</f>
        <v>0</v>
      </c>
      <c r="K164" s="110">
        <f>別紙明細入力シート!K149</f>
        <v>0</v>
      </c>
      <c r="L164" s="111">
        <f>別紙明細入力シート!L149</f>
        <v>0</v>
      </c>
      <c r="M164" s="112">
        <f>別紙明細入力シート!M149</f>
        <v>0</v>
      </c>
    </row>
    <row r="165" spans="1:13" ht="18" customHeight="1">
      <c r="A165" s="156">
        <f t="shared" si="7"/>
        <v>140</v>
      </c>
      <c r="B165" s="122">
        <f>別紙明細入力シート!B150</f>
        <v>0</v>
      </c>
      <c r="C165" s="105">
        <f>別紙明細入力シート!C150</f>
        <v>0</v>
      </c>
      <c r="D165" s="105">
        <f>別紙明細入力シート!D150</f>
        <v>0</v>
      </c>
      <c r="E165" s="106">
        <f>別紙明細入力シート!E150</f>
        <v>0</v>
      </c>
      <c r="F165" s="107">
        <f>別紙明細入力シート!F150</f>
        <v>0</v>
      </c>
      <c r="G165" s="106">
        <f>別紙明細入力シート!G150</f>
        <v>0</v>
      </c>
      <c r="H165" s="108">
        <f>別紙明細入力シート!H150</f>
        <v>0</v>
      </c>
      <c r="I165" s="107">
        <f>別紙明細入力シート!I150</f>
        <v>0</v>
      </c>
      <c r="J165" s="109">
        <f>別紙明細入力シート!J150</f>
        <v>0</v>
      </c>
      <c r="K165" s="110">
        <f>別紙明細入力シート!K150</f>
        <v>0</v>
      </c>
      <c r="L165" s="111">
        <f>別紙明細入力シート!L150</f>
        <v>0</v>
      </c>
      <c r="M165" s="112">
        <f>別紙明細入力シート!M150</f>
        <v>0</v>
      </c>
    </row>
    <row r="166" spans="1:13" ht="18" customHeight="1">
      <c r="A166" s="156">
        <f t="shared" si="7"/>
        <v>141</v>
      </c>
      <c r="B166" s="122">
        <f>別紙明細入力シート!B151</f>
        <v>0</v>
      </c>
      <c r="C166" s="105">
        <f>別紙明細入力シート!C151</f>
        <v>0</v>
      </c>
      <c r="D166" s="105">
        <f>別紙明細入力シート!D151</f>
        <v>0</v>
      </c>
      <c r="E166" s="106">
        <f>別紙明細入力シート!E151</f>
        <v>0</v>
      </c>
      <c r="F166" s="107">
        <f>別紙明細入力シート!F151</f>
        <v>0</v>
      </c>
      <c r="G166" s="106">
        <f>別紙明細入力シート!G151</f>
        <v>0</v>
      </c>
      <c r="H166" s="108">
        <f>別紙明細入力シート!H151</f>
        <v>0</v>
      </c>
      <c r="I166" s="107">
        <f>別紙明細入力シート!I151</f>
        <v>0</v>
      </c>
      <c r="J166" s="109">
        <f>別紙明細入力シート!J151</f>
        <v>0</v>
      </c>
      <c r="K166" s="110">
        <f>別紙明細入力シート!K151</f>
        <v>0</v>
      </c>
      <c r="L166" s="111">
        <f>別紙明細入力シート!L151</f>
        <v>0</v>
      </c>
      <c r="M166" s="112">
        <f>別紙明細入力シート!M151</f>
        <v>0</v>
      </c>
    </row>
    <row r="167" spans="1:13" ht="18" customHeight="1">
      <c r="A167" s="156">
        <f t="shared" si="7"/>
        <v>142</v>
      </c>
      <c r="B167" s="122">
        <f>別紙明細入力シート!B152</f>
        <v>0</v>
      </c>
      <c r="C167" s="105">
        <f>別紙明細入力シート!C152</f>
        <v>0</v>
      </c>
      <c r="D167" s="105">
        <f>別紙明細入力シート!D152</f>
        <v>0</v>
      </c>
      <c r="E167" s="106">
        <f>別紙明細入力シート!E152</f>
        <v>0</v>
      </c>
      <c r="F167" s="107">
        <f>別紙明細入力シート!F152</f>
        <v>0</v>
      </c>
      <c r="G167" s="106">
        <f>別紙明細入力シート!G152</f>
        <v>0</v>
      </c>
      <c r="H167" s="108">
        <f>別紙明細入力シート!H152</f>
        <v>0</v>
      </c>
      <c r="I167" s="107">
        <f>別紙明細入力シート!I152</f>
        <v>0</v>
      </c>
      <c r="J167" s="109">
        <f>別紙明細入力シート!J152</f>
        <v>0</v>
      </c>
      <c r="K167" s="110">
        <f>別紙明細入力シート!K152</f>
        <v>0</v>
      </c>
      <c r="L167" s="111">
        <f>別紙明細入力シート!L152</f>
        <v>0</v>
      </c>
      <c r="M167" s="112">
        <f>別紙明細入力シート!M152</f>
        <v>0</v>
      </c>
    </row>
    <row r="168" spans="1:13" ht="18" customHeight="1">
      <c r="A168" s="156">
        <f t="shared" si="7"/>
        <v>143</v>
      </c>
      <c r="B168" s="122">
        <f>別紙明細入力シート!B153</f>
        <v>0</v>
      </c>
      <c r="C168" s="105">
        <f>別紙明細入力シート!C153</f>
        <v>0</v>
      </c>
      <c r="D168" s="105">
        <f>別紙明細入力シート!D153</f>
        <v>0</v>
      </c>
      <c r="E168" s="106">
        <f>別紙明細入力シート!E153</f>
        <v>0</v>
      </c>
      <c r="F168" s="107">
        <f>別紙明細入力シート!F153</f>
        <v>0</v>
      </c>
      <c r="G168" s="106">
        <f>別紙明細入力シート!G153</f>
        <v>0</v>
      </c>
      <c r="H168" s="108">
        <f>別紙明細入力シート!H153</f>
        <v>0</v>
      </c>
      <c r="I168" s="107">
        <f>別紙明細入力シート!I153</f>
        <v>0</v>
      </c>
      <c r="J168" s="109">
        <f>別紙明細入力シート!J153</f>
        <v>0</v>
      </c>
      <c r="K168" s="110">
        <f>別紙明細入力シート!K153</f>
        <v>0</v>
      </c>
      <c r="L168" s="111">
        <f>別紙明細入力シート!L153</f>
        <v>0</v>
      </c>
      <c r="M168" s="112">
        <f>別紙明細入力シート!M153</f>
        <v>0</v>
      </c>
    </row>
    <row r="169" spans="1:13" ht="18" customHeight="1">
      <c r="A169" s="156">
        <f t="shared" si="7"/>
        <v>144</v>
      </c>
      <c r="B169" s="122">
        <f>別紙明細入力シート!B154</f>
        <v>0</v>
      </c>
      <c r="C169" s="105">
        <f>別紙明細入力シート!C154</f>
        <v>0</v>
      </c>
      <c r="D169" s="105">
        <f>別紙明細入力シート!D154</f>
        <v>0</v>
      </c>
      <c r="E169" s="106">
        <f>別紙明細入力シート!E154</f>
        <v>0</v>
      </c>
      <c r="F169" s="107">
        <f>別紙明細入力シート!F154</f>
        <v>0</v>
      </c>
      <c r="G169" s="106">
        <f>別紙明細入力シート!G154</f>
        <v>0</v>
      </c>
      <c r="H169" s="108">
        <f>別紙明細入力シート!H154</f>
        <v>0</v>
      </c>
      <c r="I169" s="107">
        <f>別紙明細入力シート!I154</f>
        <v>0</v>
      </c>
      <c r="J169" s="109">
        <f>別紙明細入力シート!J154</f>
        <v>0</v>
      </c>
      <c r="K169" s="110">
        <f>別紙明細入力シート!K154</f>
        <v>0</v>
      </c>
      <c r="L169" s="111">
        <f>別紙明細入力シート!L154</f>
        <v>0</v>
      </c>
      <c r="M169" s="112">
        <f>別紙明細入力シート!M154</f>
        <v>0</v>
      </c>
    </row>
    <row r="170" spans="1:13" ht="18" customHeight="1">
      <c r="A170" s="156">
        <f t="shared" si="7"/>
        <v>145</v>
      </c>
      <c r="B170" s="122">
        <f>別紙明細入力シート!B155</f>
        <v>0</v>
      </c>
      <c r="C170" s="105">
        <f>別紙明細入力シート!C155</f>
        <v>0</v>
      </c>
      <c r="D170" s="105">
        <f>別紙明細入力シート!D155</f>
        <v>0</v>
      </c>
      <c r="E170" s="106">
        <f>別紙明細入力シート!E155</f>
        <v>0</v>
      </c>
      <c r="F170" s="107">
        <f>別紙明細入力シート!F155</f>
        <v>0</v>
      </c>
      <c r="G170" s="106">
        <f>別紙明細入力シート!G155</f>
        <v>0</v>
      </c>
      <c r="H170" s="108">
        <f>別紙明細入力シート!H155</f>
        <v>0</v>
      </c>
      <c r="I170" s="107">
        <f>別紙明細入力シート!I155</f>
        <v>0</v>
      </c>
      <c r="J170" s="109">
        <f>別紙明細入力シート!J155</f>
        <v>0</v>
      </c>
      <c r="K170" s="110">
        <f>別紙明細入力シート!K155</f>
        <v>0</v>
      </c>
      <c r="L170" s="111">
        <f>別紙明細入力シート!L155</f>
        <v>0</v>
      </c>
      <c r="M170" s="112">
        <f>別紙明細入力シート!M155</f>
        <v>0</v>
      </c>
    </row>
    <row r="171" spans="1:13" ht="18" customHeight="1">
      <c r="A171" s="156">
        <f t="shared" si="7"/>
        <v>146</v>
      </c>
      <c r="B171" s="122">
        <f>別紙明細入力シート!B156</f>
        <v>0</v>
      </c>
      <c r="C171" s="105">
        <f>別紙明細入力シート!C156</f>
        <v>0</v>
      </c>
      <c r="D171" s="105">
        <f>別紙明細入力シート!D156</f>
        <v>0</v>
      </c>
      <c r="E171" s="106">
        <f>別紙明細入力シート!E156</f>
        <v>0</v>
      </c>
      <c r="F171" s="107">
        <f>別紙明細入力シート!F156</f>
        <v>0</v>
      </c>
      <c r="G171" s="106">
        <f>別紙明細入力シート!G156</f>
        <v>0</v>
      </c>
      <c r="H171" s="108">
        <f>別紙明細入力シート!H156</f>
        <v>0</v>
      </c>
      <c r="I171" s="107">
        <f>別紙明細入力シート!I156</f>
        <v>0</v>
      </c>
      <c r="J171" s="109">
        <f>別紙明細入力シート!J156</f>
        <v>0</v>
      </c>
      <c r="K171" s="110">
        <f>別紙明細入力シート!K156</f>
        <v>0</v>
      </c>
      <c r="L171" s="111">
        <f>別紙明細入力シート!L156</f>
        <v>0</v>
      </c>
      <c r="M171" s="112">
        <f>別紙明細入力シート!M156</f>
        <v>0</v>
      </c>
    </row>
    <row r="172" spans="1:13" ht="18" customHeight="1">
      <c r="A172" s="156">
        <f t="shared" si="7"/>
        <v>147</v>
      </c>
      <c r="B172" s="122">
        <f>別紙明細入力シート!B157</f>
        <v>0</v>
      </c>
      <c r="C172" s="105">
        <f>別紙明細入力シート!C157</f>
        <v>0</v>
      </c>
      <c r="D172" s="105">
        <f>別紙明細入力シート!D157</f>
        <v>0</v>
      </c>
      <c r="E172" s="106">
        <f>別紙明細入力シート!E157</f>
        <v>0</v>
      </c>
      <c r="F172" s="107">
        <f>別紙明細入力シート!F157</f>
        <v>0</v>
      </c>
      <c r="G172" s="106">
        <f>別紙明細入力シート!G157</f>
        <v>0</v>
      </c>
      <c r="H172" s="108">
        <f>別紙明細入力シート!H157</f>
        <v>0</v>
      </c>
      <c r="I172" s="107">
        <f>別紙明細入力シート!I157</f>
        <v>0</v>
      </c>
      <c r="J172" s="109">
        <f>別紙明細入力シート!J157</f>
        <v>0</v>
      </c>
      <c r="K172" s="110">
        <f>別紙明細入力シート!K157</f>
        <v>0</v>
      </c>
      <c r="L172" s="111">
        <f>別紙明細入力シート!L157</f>
        <v>0</v>
      </c>
      <c r="M172" s="112">
        <f>別紙明細入力シート!M157</f>
        <v>0</v>
      </c>
    </row>
    <row r="173" spans="1:13" ht="18" customHeight="1">
      <c r="A173" s="156">
        <f t="shared" si="7"/>
        <v>148</v>
      </c>
      <c r="B173" s="122">
        <f>別紙明細入力シート!B158</f>
        <v>0</v>
      </c>
      <c r="C173" s="105">
        <f>別紙明細入力シート!C158</f>
        <v>0</v>
      </c>
      <c r="D173" s="105">
        <f>別紙明細入力シート!D158</f>
        <v>0</v>
      </c>
      <c r="E173" s="106">
        <f>別紙明細入力シート!E158</f>
        <v>0</v>
      </c>
      <c r="F173" s="107">
        <f>別紙明細入力シート!F158</f>
        <v>0</v>
      </c>
      <c r="G173" s="106">
        <f>別紙明細入力シート!G158</f>
        <v>0</v>
      </c>
      <c r="H173" s="108">
        <f>別紙明細入力シート!H158</f>
        <v>0</v>
      </c>
      <c r="I173" s="107">
        <f>別紙明細入力シート!I158</f>
        <v>0</v>
      </c>
      <c r="J173" s="109">
        <f>別紙明細入力シート!J158</f>
        <v>0</v>
      </c>
      <c r="K173" s="110">
        <f>別紙明細入力シート!K158</f>
        <v>0</v>
      </c>
      <c r="L173" s="111">
        <f>別紙明細入力シート!L158</f>
        <v>0</v>
      </c>
      <c r="M173" s="112">
        <f>別紙明細入力シート!M158</f>
        <v>0</v>
      </c>
    </row>
    <row r="174" spans="1:13" ht="18" customHeight="1">
      <c r="A174" s="156">
        <f t="shared" si="7"/>
        <v>149</v>
      </c>
      <c r="B174" s="122">
        <f>別紙明細入力シート!B159</f>
        <v>0</v>
      </c>
      <c r="C174" s="105">
        <f>別紙明細入力シート!C159</f>
        <v>0</v>
      </c>
      <c r="D174" s="105">
        <f>別紙明細入力シート!D159</f>
        <v>0</v>
      </c>
      <c r="E174" s="106">
        <f>別紙明細入力シート!E159</f>
        <v>0</v>
      </c>
      <c r="F174" s="107">
        <f>別紙明細入力シート!F159</f>
        <v>0</v>
      </c>
      <c r="G174" s="106">
        <f>別紙明細入力シート!G159</f>
        <v>0</v>
      </c>
      <c r="H174" s="108">
        <f>別紙明細入力シート!H159</f>
        <v>0</v>
      </c>
      <c r="I174" s="107">
        <f>別紙明細入力シート!I159</f>
        <v>0</v>
      </c>
      <c r="J174" s="109">
        <f>別紙明細入力シート!J159</f>
        <v>0</v>
      </c>
      <c r="K174" s="110">
        <f>別紙明細入力シート!K159</f>
        <v>0</v>
      </c>
      <c r="L174" s="111">
        <f>別紙明細入力シート!L159</f>
        <v>0</v>
      </c>
      <c r="M174" s="112">
        <f>別紙明細入力シート!M159</f>
        <v>0</v>
      </c>
    </row>
    <row r="175" spans="1:13" ht="18" customHeight="1">
      <c r="A175" s="156">
        <f t="shared" si="7"/>
        <v>150</v>
      </c>
      <c r="B175" s="122">
        <f>別紙明細入力シート!B160</f>
        <v>0</v>
      </c>
      <c r="C175" s="105">
        <f>別紙明細入力シート!C160</f>
        <v>0</v>
      </c>
      <c r="D175" s="105">
        <f>別紙明細入力シート!D160</f>
        <v>0</v>
      </c>
      <c r="E175" s="106">
        <f>別紙明細入力シート!E160</f>
        <v>0</v>
      </c>
      <c r="F175" s="107">
        <f>別紙明細入力シート!F160</f>
        <v>0</v>
      </c>
      <c r="G175" s="106">
        <f>別紙明細入力シート!G160</f>
        <v>0</v>
      </c>
      <c r="H175" s="108">
        <f>別紙明細入力シート!H160</f>
        <v>0</v>
      </c>
      <c r="I175" s="107">
        <f>別紙明細入力シート!I160</f>
        <v>0</v>
      </c>
      <c r="J175" s="109">
        <f>別紙明細入力シート!J160</f>
        <v>0</v>
      </c>
      <c r="K175" s="110">
        <f>別紙明細入力シート!K160</f>
        <v>0</v>
      </c>
      <c r="L175" s="111">
        <f>別紙明細入力シート!L160</f>
        <v>0</v>
      </c>
      <c r="M175" s="112">
        <f>別紙明細入力シート!M160</f>
        <v>0</v>
      </c>
    </row>
    <row r="176" spans="1:13" ht="18" customHeight="1">
      <c r="A176" s="156">
        <f t="shared" si="7"/>
        <v>151</v>
      </c>
      <c r="B176" s="122">
        <f>別紙明細入力シート!B161</f>
        <v>0</v>
      </c>
      <c r="C176" s="105">
        <f>別紙明細入力シート!C161</f>
        <v>0</v>
      </c>
      <c r="D176" s="105">
        <f>別紙明細入力シート!D161</f>
        <v>0</v>
      </c>
      <c r="E176" s="106">
        <f>別紙明細入力シート!E161</f>
        <v>0</v>
      </c>
      <c r="F176" s="107">
        <f>別紙明細入力シート!F161</f>
        <v>0</v>
      </c>
      <c r="G176" s="106">
        <f>別紙明細入力シート!G161</f>
        <v>0</v>
      </c>
      <c r="H176" s="108">
        <f>別紙明細入力シート!H161</f>
        <v>0</v>
      </c>
      <c r="I176" s="107">
        <f>別紙明細入力シート!I161</f>
        <v>0</v>
      </c>
      <c r="J176" s="109">
        <f>別紙明細入力シート!J161</f>
        <v>0</v>
      </c>
      <c r="K176" s="110">
        <f>別紙明細入力シート!K161</f>
        <v>0</v>
      </c>
      <c r="L176" s="111">
        <f>別紙明細入力シート!L161</f>
        <v>0</v>
      </c>
      <c r="M176" s="112">
        <f>別紙明細入力シート!M161</f>
        <v>0</v>
      </c>
    </row>
    <row r="177" spans="1:13" ht="18" customHeight="1">
      <c r="A177" s="156">
        <f t="shared" si="7"/>
        <v>152</v>
      </c>
      <c r="B177" s="122">
        <f>別紙明細入力シート!B162</f>
        <v>0</v>
      </c>
      <c r="C177" s="105">
        <f>別紙明細入力シート!C162</f>
        <v>0</v>
      </c>
      <c r="D177" s="105">
        <f>別紙明細入力シート!D162</f>
        <v>0</v>
      </c>
      <c r="E177" s="106">
        <f>別紙明細入力シート!E162</f>
        <v>0</v>
      </c>
      <c r="F177" s="107">
        <f>別紙明細入力シート!F162</f>
        <v>0</v>
      </c>
      <c r="G177" s="106">
        <f>別紙明細入力シート!G162</f>
        <v>0</v>
      </c>
      <c r="H177" s="108">
        <f>別紙明細入力シート!H162</f>
        <v>0</v>
      </c>
      <c r="I177" s="107">
        <f>別紙明細入力シート!I162</f>
        <v>0</v>
      </c>
      <c r="J177" s="109">
        <f>別紙明細入力シート!J162</f>
        <v>0</v>
      </c>
      <c r="K177" s="110">
        <f>別紙明細入力シート!K162</f>
        <v>0</v>
      </c>
      <c r="L177" s="111">
        <f>別紙明細入力シート!L162</f>
        <v>0</v>
      </c>
      <c r="M177" s="112">
        <f>別紙明細入力シート!M162</f>
        <v>0</v>
      </c>
    </row>
    <row r="178" spans="1:13" ht="18" customHeight="1">
      <c r="A178" s="156">
        <f t="shared" si="7"/>
        <v>153</v>
      </c>
      <c r="B178" s="122">
        <f>別紙明細入力シート!B163</f>
        <v>0</v>
      </c>
      <c r="C178" s="105">
        <f>別紙明細入力シート!C163</f>
        <v>0</v>
      </c>
      <c r="D178" s="105">
        <f>別紙明細入力シート!D163</f>
        <v>0</v>
      </c>
      <c r="E178" s="106">
        <f>別紙明細入力シート!E163</f>
        <v>0</v>
      </c>
      <c r="F178" s="107">
        <f>別紙明細入力シート!F163</f>
        <v>0</v>
      </c>
      <c r="G178" s="106">
        <f>別紙明細入力シート!G163</f>
        <v>0</v>
      </c>
      <c r="H178" s="108">
        <f>別紙明細入力シート!H163</f>
        <v>0</v>
      </c>
      <c r="I178" s="107">
        <f>別紙明細入力シート!I163</f>
        <v>0</v>
      </c>
      <c r="J178" s="109">
        <f>別紙明細入力シート!J163</f>
        <v>0</v>
      </c>
      <c r="K178" s="110">
        <f>別紙明細入力シート!K163</f>
        <v>0</v>
      </c>
      <c r="L178" s="111">
        <f>別紙明細入力シート!L163</f>
        <v>0</v>
      </c>
      <c r="M178" s="112">
        <f>別紙明細入力シート!M163</f>
        <v>0</v>
      </c>
    </row>
    <row r="179" spans="1:13" ht="18" customHeight="1">
      <c r="A179" s="156">
        <f t="shared" si="7"/>
        <v>154</v>
      </c>
      <c r="B179" s="122">
        <f>別紙明細入力シート!B164</f>
        <v>0</v>
      </c>
      <c r="C179" s="105">
        <f>別紙明細入力シート!C164</f>
        <v>0</v>
      </c>
      <c r="D179" s="105">
        <f>別紙明細入力シート!D164</f>
        <v>0</v>
      </c>
      <c r="E179" s="106">
        <f>別紙明細入力シート!E164</f>
        <v>0</v>
      </c>
      <c r="F179" s="107">
        <f>別紙明細入力シート!F164</f>
        <v>0</v>
      </c>
      <c r="G179" s="106">
        <f>別紙明細入力シート!G164</f>
        <v>0</v>
      </c>
      <c r="H179" s="108">
        <f>別紙明細入力シート!H164</f>
        <v>0</v>
      </c>
      <c r="I179" s="107">
        <f>別紙明細入力シート!I164</f>
        <v>0</v>
      </c>
      <c r="J179" s="109">
        <f>別紙明細入力シート!J164</f>
        <v>0</v>
      </c>
      <c r="K179" s="110">
        <f>別紙明細入力シート!K164</f>
        <v>0</v>
      </c>
      <c r="L179" s="111">
        <f>別紙明細入力シート!L164</f>
        <v>0</v>
      </c>
      <c r="M179" s="112">
        <f>別紙明細入力シート!M164</f>
        <v>0</v>
      </c>
    </row>
    <row r="180" spans="1:13" ht="18" customHeight="1">
      <c r="A180" s="156">
        <f t="shared" si="7"/>
        <v>155</v>
      </c>
      <c r="B180" s="122">
        <f>別紙明細入力シート!B165</f>
        <v>0</v>
      </c>
      <c r="C180" s="105">
        <f>別紙明細入力シート!C165</f>
        <v>0</v>
      </c>
      <c r="D180" s="105">
        <f>別紙明細入力シート!D165</f>
        <v>0</v>
      </c>
      <c r="E180" s="106">
        <f>別紙明細入力シート!E165</f>
        <v>0</v>
      </c>
      <c r="F180" s="107">
        <f>別紙明細入力シート!F165</f>
        <v>0</v>
      </c>
      <c r="G180" s="106">
        <f>別紙明細入力シート!G165</f>
        <v>0</v>
      </c>
      <c r="H180" s="108">
        <f>別紙明細入力シート!H165</f>
        <v>0</v>
      </c>
      <c r="I180" s="107">
        <f>別紙明細入力シート!I165</f>
        <v>0</v>
      </c>
      <c r="J180" s="109">
        <f>別紙明細入力シート!J165</f>
        <v>0</v>
      </c>
      <c r="K180" s="110">
        <f>別紙明細入力シート!K165</f>
        <v>0</v>
      </c>
      <c r="L180" s="111">
        <f>別紙明細入力シート!L165</f>
        <v>0</v>
      </c>
      <c r="M180" s="112">
        <f>別紙明細入力シート!M165</f>
        <v>0</v>
      </c>
    </row>
    <row r="181" spans="1:13" ht="18" customHeight="1">
      <c r="A181" s="156">
        <f t="shared" si="7"/>
        <v>156</v>
      </c>
      <c r="B181" s="122">
        <f>別紙明細入力シート!B166</f>
        <v>0</v>
      </c>
      <c r="C181" s="105">
        <f>別紙明細入力シート!C166</f>
        <v>0</v>
      </c>
      <c r="D181" s="105">
        <f>別紙明細入力シート!D166</f>
        <v>0</v>
      </c>
      <c r="E181" s="106">
        <f>別紙明細入力シート!E166</f>
        <v>0</v>
      </c>
      <c r="F181" s="107">
        <f>別紙明細入力シート!F166</f>
        <v>0</v>
      </c>
      <c r="G181" s="106">
        <f>別紙明細入力シート!G166</f>
        <v>0</v>
      </c>
      <c r="H181" s="108">
        <f>別紙明細入力シート!H166</f>
        <v>0</v>
      </c>
      <c r="I181" s="107">
        <f>別紙明細入力シート!I166</f>
        <v>0</v>
      </c>
      <c r="J181" s="109">
        <f>別紙明細入力シート!J166</f>
        <v>0</v>
      </c>
      <c r="K181" s="110">
        <f>別紙明細入力シート!K166</f>
        <v>0</v>
      </c>
      <c r="L181" s="111">
        <f>別紙明細入力シート!L166</f>
        <v>0</v>
      </c>
      <c r="M181" s="112">
        <f>別紙明細入力シート!M166</f>
        <v>0</v>
      </c>
    </row>
    <row r="182" spans="1:13" ht="18" customHeight="1">
      <c r="A182" s="156">
        <f t="shared" si="7"/>
        <v>157</v>
      </c>
      <c r="B182" s="122">
        <f>別紙明細入力シート!B167</f>
        <v>0</v>
      </c>
      <c r="C182" s="105">
        <f>別紙明細入力シート!C167</f>
        <v>0</v>
      </c>
      <c r="D182" s="105">
        <f>別紙明細入力シート!D167</f>
        <v>0</v>
      </c>
      <c r="E182" s="106">
        <f>別紙明細入力シート!E167</f>
        <v>0</v>
      </c>
      <c r="F182" s="107">
        <f>別紙明細入力シート!F167</f>
        <v>0</v>
      </c>
      <c r="G182" s="106">
        <f>別紙明細入力シート!G167</f>
        <v>0</v>
      </c>
      <c r="H182" s="108">
        <f>別紙明細入力シート!H167</f>
        <v>0</v>
      </c>
      <c r="I182" s="107">
        <f>別紙明細入力シート!I167</f>
        <v>0</v>
      </c>
      <c r="J182" s="109">
        <f>別紙明細入力シート!J167</f>
        <v>0</v>
      </c>
      <c r="K182" s="110">
        <f>別紙明細入力シート!K167</f>
        <v>0</v>
      </c>
      <c r="L182" s="111">
        <f>別紙明細入力シート!L167</f>
        <v>0</v>
      </c>
      <c r="M182" s="112">
        <f>別紙明細入力シート!M167</f>
        <v>0</v>
      </c>
    </row>
    <row r="183" spans="1:13" ht="18" customHeight="1">
      <c r="A183" s="156">
        <f t="shared" si="7"/>
        <v>158</v>
      </c>
      <c r="B183" s="122">
        <f>別紙明細入力シート!B168</f>
        <v>0</v>
      </c>
      <c r="C183" s="105">
        <f>別紙明細入力シート!C168</f>
        <v>0</v>
      </c>
      <c r="D183" s="105">
        <f>別紙明細入力シート!D168</f>
        <v>0</v>
      </c>
      <c r="E183" s="106">
        <f>別紙明細入力シート!E168</f>
        <v>0</v>
      </c>
      <c r="F183" s="107">
        <f>別紙明細入力シート!F168</f>
        <v>0</v>
      </c>
      <c r="G183" s="106">
        <f>別紙明細入力シート!G168</f>
        <v>0</v>
      </c>
      <c r="H183" s="108">
        <f>別紙明細入力シート!H168</f>
        <v>0</v>
      </c>
      <c r="I183" s="107">
        <f>別紙明細入力シート!I168</f>
        <v>0</v>
      </c>
      <c r="J183" s="109">
        <f>別紙明細入力シート!J168</f>
        <v>0</v>
      </c>
      <c r="K183" s="110">
        <f>別紙明細入力シート!K168</f>
        <v>0</v>
      </c>
      <c r="L183" s="111">
        <f>別紙明細入力シート!L168</f>
        <v>0</v>
      </c>
      <c r="M183" s="112">
        <f>別紙明細入力シート!M168</f>
        <v>0</v>
      </c>
    </row>
    <row r="184" spans="1:13" ht="18" customHeight="1">
      <c r="A184" s="156">
        <f t="shared" si="7"/>
        <v>159</v>
      </c>
      <c r="B184" s="122">
        <f>別紙明細入力シート!B169</f>
        <v>0</v>
      </c>
      <c r="C184" s="105">
        <f>別紙明細入力シート!C169</f>
        <v>0</v>
      </c>
      <c r="D184" s="105">
        <f>別紙明細入力シート!D169</f>
        <v>0</v>
      </c>
      <c r="E184" s="106">
        <f>別紙明細入力シート!E169</f>
        <v>0</v>
      </c>
      <c r="F184" s="107">
        <f>別紙明細入力シート!F169</f>
        <v>0</v>
      </c>
      <c r="G184" s="106">
        <f>別紙明細入力シート!G169</f>
        <v>0</v>
      </c>
      <c r="H184" s="108">
        <f>別紙明細入力シート!H169</f>
        <v>0</v>
      </c>
      <c r="I184" s="107">
        <f>別紙明細入力シート!I169</f>
        <v>0</v>
      </c>
      <c r="J184" s="109">
        <f>別紙明細入力シート!J169</f>
        <v>0</v>
      </c>
      <c r="K184" s="110">
        <f>別紙明細入力シート!K169</f>
        <v>0</v>
      </c>
      <c r="L184" s="111">
        <f>別紙明細入力シート!L169</f>
        <v>0</v>
      </c>
      <c r="M184" s="112">
        <f>別紙明細入力シート!M169</f>
        <v>0</v>
      </c>
    </row>
    <row r="185" spans="1:13" ht="18" customHeight="1">
      <c r="A185" s="156">
        <f t="shared" si="7"/>
        <v>160</v>
      </c>
      <c r="B185" s="122">
        <f>別紙明細入力シート!B170</f>
        <v>0</v>
      </c>
      <c r="C185" s="105">
        <f>別紙明細入力シート!C170</f>
        <v>0</v>
      </c>
      <c r="D185" s="105">
        <f>別紙明細入力シート!D170</f>
        <v>0</v>
      </c>
      <c r="E185" s="106">
        <f>別紙明細入力シート!E170</f>
        <v>0</v>
      </c>
      <c r="F185" s="107">
        <f>別紙明細入力シート!F170</f>
        <v>0</v>
      </c>
      <c r="G185" s="106">
        <f>別紙明細入力シート!G170</f>
        <v>0</v>
      </c>
      <c r="H185" s="108">
        <f>別紙明細入力シート!H170</f>
        <v>0</v>
      </c>
      <c r="I185" s="107">
        <f>別紙明細入力シート!I170</f>
        <v>0</v>
      </c>
      <c r="J185" s="109">
        <f>別紙明細入力シート!J170</f>
        <v>0</v>
      </c>
      <c r="K185" s="110">
        <f>別紙明細入力シート!K170</f>
        <v>0</v>
      </c>
      <c r="L185" s="111">
        <f>別紙明細入力シート!L170</f>
        <v>0</v>
      </c>
      <c r="M185" s="112">
        <f>別紙明細入力シート!M170</f>
        <v>0</v>
      </c>
    </row>
    <row r="186" spans="1:13" ht="18" customHeight="1">
      <c r="A186" s="156">
        <f t="shared" si="7"/>
        <v>161</v>
      </c>
      <c r="B186" s="122">
        <f>別紙明細入力シート!B171</f>
        <v>0</v>
      </c>
      <c r="C186" s="105">
        <f>別紙明細入力シート!C171</f>
        <v>0</v>
      </c>
      <c r="D186" s="105">
        <f>別紙明細入力シート!D171</f>
        <v>0</v>
      </c>
      <c r="E186" s="106">
        <f>別紙明細入力シート!E171</f>
        <v>0</v>
      </c>
      <c r="F186" s="107">
        <f>別紙明細入力シート!F171</f>
        <v>0</v>
      </c>
      <c r="G186" s="106">
        <f>別紙明細入力シート!G171</f>
        <v>0</v>
      </c>
      <c r="H186" s="108">
        <f>別紙明細入力シート!H171</f>
        <v>0</v>
      </c>
      <c r="I186" s="107">
        <f>別紙明細入力シート!I171</f>
        <v>0</v>
      </c>
      <c r="J186" s="109">
        <f>別紙明細入力シート!J171</f>
        <v>0</v>
      </c>
      <c r="K186" s="110">
        <f>別紙明細入力シート!K171</f>
        <v>0</v>
      </c>
      <c r="L186" s="111">
        <f>別紙明細入力シート!L171</f>
        <v>0</v>
      </c>
      <c r="M186" s="112">
        <f>別紙明細入力シート!M171</f>
        <v>0</v>
      </c>
    </row>
    <row r="187" spans="1:13" ht="18" customHeight="1">
      <c r="A187" s="156">
        <f t="shared" si="7"/>
        <v>162</v>
      </c>
      <c r="B187" s="122">
        <f>別紙明細入力シート!B172</f>
        <v>0</v>
      </c>
      <c r="C187" s="105">
        <f>別紙明細入力シート!C172</f>
        <v>0</v>
      </c>
      <c r="D187" s="105">
        <f>別紙明細入力シート!D172</f>
        <v>0</v>
      </c>
      <c r="E187" s="106">
        <f>別紙明細入力シート!E172</f>
        <v>0</v>
      </c>
      <c r="F187" s="107">
        <f>別紙明細入力シート!F172</f>
        <v>0</v>
      </c>
      <c r="G187" s="106">
        <f>別紙明細入力シート!G172</f>
        <v>0</v>
      </c>
      <c r="H187" s="108">
        <f>別紙明細入力シート!H172</f>
        <v>0</v>
      </c>
      <c r="I187" s="107">
        <f>別紙明細入力シート!I172</f>
        <v>0</v>
      </c>
      <c r="J187" s="109">
        <f>別紙明細入力シート!J172</f>
        <v>0</v>
      </c>
      <c r="K187" s="110">
        <f>別紙明細入力シート!K172</f>
        <v>0</v>
      </c>
      <c r="L187" s="111">
        <f>別紙明細入力シート!L172</f>
        <v>0</v>
      </c>
      <c r="M187" s="112">
        <f>別紙明細入力シート!M172</f>
        <v>0</v>
      </c>
    </row>
    <row r="188" spans="1:13" ht="18" customHeight="1">
      <c r="A188" s="156">
        <f t="shared" si="7"/>
        <v>163</v>
      </c>
      <c r="B188" s="122">
        <f>別紙明細入力シート!B173</f>
        <v>0</v>
      </c>
      <c r="C188" s="105">
        <f>別紙明細入力シート!C173</f>
        <v>0</v>
      </c>
      <c r="D188" s="105">
        <f>別紙明細入力シート!D173</f>
        <v>0</v>
      </c>
      <c r="E188" s="106">
        <f>別紙明細入力シート!E173</f>
        <v>0</v>
      </c>
      <c r="F188" s="107">
        <f>別紙明細入力シート!F173</f>
        <v>0</v>
      </c>
      <c r="G188" s="106">
        <f>別紙明細入力シート!G173</f>
        <v>0</v>
      </c>
      <c r="H188" s="108">
        <f>別紙明細入力シート!H173</f>
        <v>0</v>
      </c>
      <c r="I188" s="107">
        <f>別紙明細入力シート!I173</f>
        <v>0</v>
      </c>
      <c r="J188" s="109">
        <f>別紙明細入力シート!J173</f>
        <v>0</v>
      </c>
      <c r="K188" s="110">
        <f>別紙明細入力シート!K173</f>
        <v>0</v>
      </c>
      <c r="L188" s="111">
        <f>別紙明細入力シート!L173</f>
        <v>0</v>
      </c>
      <c r="M188" s="112">
        <f>別紙明細入力シート!M173</f>
        <v>0</v>
      </c>
    </row>
    <row r="189" spans="1:13" ht="18" customHeight="1">
      <c r="A189" s="156">
        <f t="shared" si="7"/>
        <v>164</v>
      </c>
      <c r="B189" s="122">
        <f>別紙明細入力シート!B174</f>
        <v>0</v>
      </c>
      <c r="C189" s="105">
        <f>別紙明細入力シート!C174</f>
        <v>0</v>
      </c>
      <c r="D189" s="105">
        <f>別紙明細入力シート!D174</f>
        <v>0</v>
      </c>
      <c r="E189" s="106">
        <f>別紙明細入力シート!E174</f>
        <v>0</v>
      </c>
      <c r="F189" s="107">
        <f>別紙明細入力シート!F174</f>
        <v>0</v>
      </c>
      <c r="G189" s="106">
        <f>別紙明細入力シート!G174</f>
        <v>0</v>
      </c>
      <c r="H189" s="108">
        <f>別紙明細入力シート!H174</f>
        <v>0</v>
      </c>
      <c r="I189" s="107">
        <f>別紙明細入力シート!I174</f>
        <v>0</v>
      </c>
      <c r="J189" s="109">
        <f>別紙明細入力シート!J174</f>
        <v>0</v>
      </c>
      <c r="K189" s="110">
        <f>別紙明細入力シート!K174</f>
        <v>0</v>
      </c>
      <c r="L189" s="111">
        <f>別紙明細入力シート!L174</f>
        <v>0</v>
      </c>
      <c r="M189" s="112">
        <f>別紙明細入力シート!M174</f>
        <v>0</v>
      </c>
    </row>
    <row r="190" spans="1:13" ht="18" customHeight="1">
      <c r="A190" s="156">
        <f t="shared" si="7"/>
        <v>165</v>
      </c>
      <c r="B190" s="122">
        <f>別紙明細入力シート!B175</f>
        <v>0</v>
      </c>
      <c r="C190" s="105">
        <f>別紙明細入力シート!C175</f>
        <v>0</v>
      </c>
      <c r="D190" s="105">
        <f>別紙明細入力シート!D175</f>
        <v>0</v>
      </c>
      <c r="E190" s="106">
        <f>別紙明細入力シート!E175</f>
        <v>0</v>
      </c>
      <c r="F190" s="107">
        <f>別紙明細入力シート!F175</f>
        <v>0</v>
      </c>
      <c r="G190" s="106">
        <f>別紙明細入力シート!G175</f>
        <v>0</v>
      </c>
      <c r="H190" s="108">
        <f>別紙明細入力シート!H175</f>
        <v>0</v>
      </c>
      <c r="I190" s="107">
        <f>別紙明細入力シート!I175</f>
        <v>0</v>
      </c>
      <c r="J190" s="109">
        <f>別紙明細入力シート!J175</f>
        <v>0</v>
      </c>
      <c r="K190" s="110">
        <f>別紙明細入力シート!K175</f>
        <v>0</v>
      </c>
      <c r="L190" s="111">
        <f>別紙明細入力シート!L175</f>
        <v>0</v>
      </c>
      <c r="M190" s="112">
        <f>別紙明細入力シート!M175</f>
        <v>0</v>
      </c>
    </row>
    <row r="191" spans="1:13" ht="18" customHeight="1">
      <c r="A191" s="156">
        <f t="shared" si="7"/>
        <v>166</v>
      </c>
      <c r="B191" s="122">
        <f>別紙明細入力シート!B176</f>
        <v>0</v>
      </c>
      <c r="C191" s="105">
        <f>別紙明細入力シート!C176</f>
        <v>0</v>
      </c>
      <c r="D191" s="105">
        <f>別紙明細入力シート!D176</f>
        <v>0</v>
      </c>
      <c r="E191" s="106">
        <f>別紙明細入力シート!E176</f>
        <v>0</v>
      </c>
      <c r="F191" s="107">
        <f>別紙明細入力シート!F176</f>
        <v>0</v>
      </c>
      <c r="G191" s="106">
        <f>別紙明細入力シート!G176</f>
        <v>0</v>
      </c>
      <c r="H191" s="108">
        <f>別紙明細入力シート!H176</f>
        <v>0</v>
      </c>
      <c r="I191" s="107">
        <f>別紙明細入力シート!I176</f>
        <v>0</v>
      </c>
      <c r="J191" s="109">
        <f>別紙明細入力シート!J176</f>
        <v>0</v>
      </c>
      <c r="K191" s="110">
        <f>別紙明細入力シート!K176</f>
        <v>0</v>
      </c>
      <c r="L191" s="111">
        <f>別紙明細入力シート!L176</f>
        <v>0</v>
      </c>
      <c r="M191" s="112">
        <f>別紙明細入力シート!M176</f>
        <v>0</v>
      </c>
    </row>
    <row r="192" spans="1:13" ht="18" customHeight="1" thickBot="1">
      <c r="A192" s="157">
        <f t="shared" si="7"/>
        <v>167</v>
      </c>
      <c r="B192" s="123">
        <f>別紙明細入力シート!B177</f>
        <v>0</v>
      </c>
      <c r="C192" s="113">
        <f>別紙明細入力シート!C177</f>
        <v>0</v>
      </c>
      <c r="D192" s="113">
        <f>別紙明細入力シート!D177</f>
        <v>0</v>
      </c>
      <c r="E192" s="114">
        <f>別紙明細入力シート!E177</f>
        <v>0</v>
      </c>
      <c r="F192" s="115">
        <f>別紙明細入力シート!F177</f>
        <v>0</v>
      </c>
      <c r="G192" s="114">
        <f>別紙明細入力シート!G177</f>
        <v>0</v>
      </c>
      <c r="H192" s="116">
        <f>別紙明細入力シート!H177</f>
        <v>0</v>
      </c>
      <c r="I192" s="115">
        <f>別紙明細入力シート!I177</f>
        <v>0</v>
      </c>
      <c r="J192" s="117">
        <f>別紙明細入力シート!J177</f>
        <v>0</v>
      </c>
      <c r="K192" s="118">
        <f>別紙明細入力シート!K177</f>
        <v>0</v>
      </c>
      <c r="L192" s="119">
        <f>別紙明細入力シート!L177</f>
        <v>0</v>
      </c>
      <c r="M192" s="120">
        <f>別紙明細入力シート!M177</f>
        <v>0</v>
      </c>
    </row>
    <row r="193" spans="1:13" ht="5.0999999999999996" customHeight="1">
      <c r="A193" s="158"/>
      <c r="B193" s="158"/>
      <c r="C193" s="158"/>
      <c r="D193" s="158"/>
      <c r="E193" s="158"/>
      <c r="F193" s="158"/>
      <c r="G193" s="158"/>
      <c r="H193" s="158"/>
      <c r="I193" s="158"/>
      <c r="J193" s="158"/>
      <c r="K193" s="158"/>
      <c r="L193" s="158"/>
      <c r="M193" s="158"/>
    </row>
    <row r="194" spans="1:13" ht="18" customHeight="1">
      <c r="A194" s="159"/>
      <c r="B194" s="159"/>
      <c r="C194" s="160"/>
      <c r="D194" s="160"/>
      <c r="E194" s="160"/>
      <c r="F194" s="160"/>
      <c r="G194" s="160"/>
      <c r="H194" s="160"/>
      <c r="I194" s="160"/>
      <c r="J194" s="927" t="s">
        <v>11</v>
      </c>
      <c r="K194" s="928"/>
      <c r="L194" s="927" t="str">
        <f ca="1">'入力シート兼事業者（控）'!$AF$2</f>
        <v>0001-28900</v>
      </c>
      <c r="M194" s="928"/>
    </row>
    <row r="195" spans="1:13" ht="18" customHeight="1">
      <c r="A195" s="159"/>
      <c r="B195" s="159"/>
      <c r="C195" s="160"/>
      <c r="D195" s="160"/>
      <c r="E195" s="160"/>
      <c r="F195" s="160"/>
      <c r="G195" s="160"/>
      <c r="H195" s="160"/>
      <c r="I195" s="160"/>
      <c r="J195" s="160"/>
      <c r="K195" s="160"/>
      <c r="L195" s="160"/>
      <c r="M195" s="160"/>
    </row>
    <row r="196" spans="1:13" ht="18" customHeight="1" thickBot="1">
      <c r="A196" s="929" t="str">
        <f>IF(別紙明細入力シート!C178="","",CONCATENATE($A$6,";",$C$6))</f>
        <v/>
      </c>
      <c r="B196" s="929"/>
      <c r="C196" s="929"/>
      <c r="D196" s="929"/>
      <c r="E196" s="929"/>
      <c r="F196" s="929"/>
      <c r="G196" s="929"/>
      <c r="H196" s="929"/>
      <c r="I196" s="930"/>
      <c r="J196" s="931" t="s">
        <v>31</v>
      </c>
      <c r="K196" s="932"/>
      <c r="L196" s="933">
        <f t="shared" ref="L196" si="8">$K$5</f>
        <v>0</v>
      </c>
      <c r="M196" s="934"/>
    </row>
    <row r="197" spans="1:13" ht="18" customHeight="1" thickBot="1">
      <c r="A197" s="150" t="s">
        <v>122</v>
      </c>
      <c r="B197" s="151" t="s">
        <v>50</v>
      </c>
      <c r="C197" s="152" t="s">
        <v>123</v>
      </c>
      <c r="D197" s="152" t="s">
        <v>124</v>
      </c>
      <c r="E197" s="926" t="s">
        <v>125</v>
      </c>
      <c r="F197" s="926"/>
      <c r="G197" s="926"/>
      <c r="H197" s="926"/>
      <c r="I197" s="926"/>
      <c r="J197" s="152" t="s">
        <v>126</v>
      </c>
      <c r="K197" s="153" t="s">
        <v>127</v>
      </c>
      <c r="L197" s="152" t="s">
        <v>128</v>
      </c>
      <c r="M197" s="154" t="s">
        <v>131</v>
      </c>
    </row>
    <row r="198" spans="1:13" ht="18" customHeight="1">
      <c r="A198" s="155">
        <f>A192+1</f>
        <v>168</v>
      </c>
      <c r="B198" s="121">
        <f>別紙明細入力シート!B178</f>
        <v>0</v>
      </c>
      <c r="C198" s="161">
        <f>別紙明細入力シート!C178</f>
        <v>0</v>
      </c>
      <c r="D198" s="161">
        <f>別紙明細入力シート!D178</f>
        <v>0</v>
      </c>
      <c r="E198" s="162">
        <f>別紙明細入力シート!E178</f>
        <v>0</v>
      </c>
      <c r="F198" s="163">
        <f>別紙明細入力シート!F178</f>
        <v>0</v>
      </c>
      <c r="G198" s="162">
        <f>別紙明細入力シート!G178</f>
        <v>0</v>
      </c>
      <c r="H198" s="164">
        <f>別紙明細入力シート!H178</f>
        <v>0</v>
      </c>
      <c r="I198" s="163">
        <f>別紙明細入力シート!I178</f>
        <v>0</v>
      </c>
      <c r="J198" s="165">
        <f>別紙明細入力シート!J178</f>
        <v>0</v>
      </c>
      <c r="K198" s="102">
        <f>別紙明細入力シート!K178</f>
        <v>0</v>
      </c>
      <c r="L198" s="103">
        <f>別紙明細入力シート!L178</f>
        <v>0</v>
      </c>
      <c r="M198" s="104">
        <f>別紙明細入力シート!M178</f>
        <v>0</v>
      </c>
    </row>
    <row r="199" spans="1:13" ht="18" customHeight="1">
      <c r="A199" s="156">
        <f t="shared" ref="A199:A213" si="9">A198+1</f>
        <v>169</v>
      </c>
      <c r="B199" s="122">
        <f>別紙明細入力シート!B179</f>
        <v>0</v>
      </c>
      <c r="C199" s="105">
        <f>別紙明細入力シート!C179</f>
        <v>0</v>
      </c>
      <c r="D199" s="105">
        <f>別紙明細入力シート!D179</f>
        <v>0</v>
      </c>
      <c r="E199" s="106">
        <f>別紙明細入力シート!E179</f>
        <v>0</v>
      </c>
      <c r="F199" s="107">
        <f>別紙明細入力シート!F179</f>
        <v>0</v>
      </c>
      <c r="G199" s="106">
        <f>別紙明細入力シート!G179</f>
        <v>0</v>
      </c>
      <c r="H199" s="108">
        <f>別紙明細入力シート!H179</f>
        <v>0</v>
      </c>
      <c r="I199" s="107">
        <f>別紙明細入力シート!I179</f>
        <v>0</v>
      </c>
      <c r="J199" s="109">
        <f>別紙明細入力シート!J179</f>
        <v>0</v>
      </c>
      <c r="K199" s="110">
        <f>別紙明細入力シート!K179</f>
        <v>0</v>
      </c>
      <c r="L199" s="111">
        <f>別紙明細入力シート!L179</f>
        <v>0</v>
      </c>
      <c r="M199" s="112">
        <f>別紙明細入力シート!M179</f>
        <v>0</v>
      </c>
    </row>
    <row r="200" spans="1:13" ht="18" customHeight="1">
      <c r="A200" s="156">
        <f t="shared" si="9"/>
        <v>170</v>
      </c>
      <c r="B200" s="122">
        <f>別紙明細入力シート!B180</f>
        <v>0</v>
      </c>
      <c r="C200" s="105">
        <f>別紙明細入力シート!C180</f>
        <v>0</v>
      </c>
      <c r="D200" s="105">
        <f>別紙明細入力シート!D180</f>
        <v>0</v>
      </c>
      <c r="E200" s="106">
        <f>別紙明細入力シート!E180</f>
        <v>0</v>
      </c>
      <c r="F200" s="107">
        <f>別紙明細入力シート!F180</f>
        <v>0</v>
      </c>
      <c r="G200" s="106">
        <f>別紙明細入力シート!G180</f>
        <v>0</v>
      </c>
      <c r="H200" s="108">
        <f>別紙明細入力シート!H180</f>
        <v>0</v>
      </c>
      <c r="I200" s="107">
        <f>別紙明細入力シート!I180</f>
        <v>0</v>
      </c>
      <c r="J200" s="109">
        <f>別紙明細入力シート!J180</f>
        <v>0</v>
      </c>
      <c r="K200" s="110">
        <f>別紙明細入力シート!K180</f>
        <v>0</v>
      </c>
      <c r="L200" s="111">
        <f>別紙明細入力シート!L180</f>
        <v>0</v>
      </c>
      <c r="M200" s="112">
        <f>別紙明細入力シート!M180</f>
        <v>0</v>
      </c>
    </row>
    <row r="201" spans="1:13" ht="18" customHeight="1">
      <c r="A201" s="156">
        <f t="shared" si="9"/>
        <v>171</v>
      </c>
      <c r="B201" s="122">
        <f>別紙明細入力シート!B181</f>
        <v>0</v>
      </c>
      <c r="C201" s="105">
        <f>別紙明細入力シート!C181</f>
        <v>0</v>
      </c>
      <c r="D201" s="105">
        <f>別紙明細入力シート!D181</f>
        <v>0</v>
      </c>
      <c r="E201" s="106">
        <f>別紙明細入力シート!E181</f>
        <v>0</v>
      </c>
      <c r="F201" s="107">
        <f>別紙明細入力シート!F181</f>
        <v>0</v>
      </c>
      <c r="G201" s="106">
        <f>別紙明細入力シート!G181</f>
        <v>0</v>
      </c>
      <c r="H201" s="108">
        <f>別紙明細入力シート!H181</f>
        <v>0</v>
      </c>
      <c r="I201" s="107">
        <f>別紙明細入力シート!I181</f>
        <v>0</v>
      </c>
      <c r="J201" s="109">
        <f>別紙明細入力シート!J181</f>
        <v>0</v>
      </c>
      <c r="K201" s="110">
        <f>別紙明細入力シート!K181</f>
        <v>0</v>
      </c>
      <c r="L201" s="111">
        <f>別紙明細入力シート!L181</f>
        <v>0</v>
      </c>
      <c r="M201" s="112">
        <f>別紙明細入力シート!M181</f>
        <v>0</v>
      </c>
    </row>
    <row r="202" spans="1:13" ht="18" customHeight="1">
      <c r="A202" s="156">
        <f t="shared" si="9"/>
        <v>172</v>
      </c>
      <c r="B202" s="122">
        <f>別紙明細入力シート!B182</f>
        <v>0</v>
      </c>
      <c r="C202" s="105">
        <f>別紙明細入力シート!C182</f>
        <v>0</v>
      </c>
      <c r="D202" s="105">
        <f>別紙明細入力シート!D182</f>
        <v>0</v>
      </c>
      <c r="E202" s="106">
        <f>別紙明細入力シート!E182</f>
        <v>0</v>
      </c>
      <c r="F202" s="107">
        <f>別紙明細入力シート!F182</f>
        <v>0</v>
      </c>
      <c r="G202" s="106">
        <f>別紙明細入力シート!G182</f>
        <v>0</v>
      </c>
      <c r="H202" s="108">
        <f>別紙明細入力シート!H182</f>
        <v>0</v>
      </c>
      <c r="I202" s="107">
        <f>別紙明細入力シート!I182</f>
        <v>0</v>
      </c>
      <c r="J202" s="109">
        <f>別紙明細入力シート!J182</f>
        <v>0</v>
      </c>
      <c r="K202" s="110">
        <f>別紙明細入力シート!K182</f>
        <v>0</v>
      </c>
      <c r="L202" s="111">
        <f>別紙明細入力シート!L182</f>
        <v>0</v>
      </c>
      <c r="M202" s="112">
        <f>別紙明細入力シート!M182</f>
        <v>0</v>
      </c>
    </row>
    <row r="203" spans="1:13" ht="18" customHeight="1">
      <c r="A203" s="156">
        <f t="shared" si="9"/>
        <v>173</v>
      </c>
      <c r="B203" s="122">
        <f>別紙明細入力シート!B183</f>
        <v>0</v>
      </c>
      <c r="C203" s="105">
        <f>別紙明細入力シート!C183</f>
        <v>0</v>
      </c>
      <c r="D203" s="105">
        <f>別紙明細入力シート!D183</f>
        <v>0</v>
      </c>
      <c r="E203" s="106">
        <f>別紙明細入力シート!E183</f>
        <v>0</v>
      </c>
      <c r="F203" s="107">
        <f>別紙明細入力シート!F183</f>
        <v>0</v>
      </c>
      <c r="G203" s="106">
        <f>別紙明細入力シート!G183</f>
        <v>0</v>
      </c>
      <c r="H203" s="108">
        <f>別紙明細入力シート!H183</f>
        <v>0</v>
      </c>
      <c r="I203" s="107">
        <f>別紙明細入力シート!I183</f>
        <v>0</v>
      </c>
      <c r="J203" s="109">
        <f>別紙明細入力シート!J183</f>
        <v>0</v>
      </c>
      <c r="K203" s="110">
        <f>別紙明細入力シート!K183</f>
        <v>0</v>
      </c>
      <c r="L203" s="111">
        <f>別紙明細入力シート!L183</f>
        <v>0</v>
      </c>
      <c r="M203" s="112">
        <f>別紙明細入力シート!M183</f>
        <v>0</v>
      </c>
    </row>
    <row r="204" spans="1:13" ht="18" customHeight="1">
      <c r="A204" s="156">
        <f t="shared" si="9"/>
        <v>174</v>
      </c>
      <c r="B204" s="122">
        <f>別紙明細入力シート!B184</f>
        <v>0</v>
      </c>
      <c r="C204" s="105">
        <f>別紙明細入力シート!C184</f>
        <v>0</v>
      </c>
      <c r="D204" s="105">
        <f>別紙明細入力シート!D184</f>
        <v>0</v>
      </c>
      <c r="E204" s="106">
        <f>別紙明細入力シート!E184</f>
        <v>0</v>
      </c>
      <c r="F204" s="107">
        <f>別紙明細入力シート!F184</f>
        <v>0</v>
      </c>
      <c r="G204" s="106">
        <f>別紙明細入力シート!G184</f>
        <v>0</v>
      </c>
      <c r="H204" s="108">
        <f>別紙明細入力シート!H184</f>
        <v>0</v>
      </c>
      <c r="I204" s="107">
        <f>別紙明細入力シート!I184</f>
        <v>0</v>
      </c>
      <c r="J204" s="109">
        <f>別紙明細入力シート!J184</f>
        <v>0</v>
      </c>
      <c r="K204" s="110">
        <f>別紙明細入力シート!K184</f>
        <v>0</v>
      </c>
      <c r="L204" s="111">
        <f>別紙明細入力シート!L184</f>
        <v>0</v>
      </c>
      <c r="M204" s="112">
        <f>別紙明細入力シート!M184</f>
        <v>0</v>
      </c>
    </row>
    <row r="205" spans="1:13" ht="18" customHeight="1">
      <c r="A205" s="156">
        <f t="shared" si="9"/>
        <v>175</v>
      </c>
      <c r="B205" s="122">
        <f>別紙明細入力シート!B185</f>
        <v>0</v>
      </c>
      <c r="C205" s="105">
        <f>別紙明細入力シート!C185</f>
        <v>0</v>
      </c>
      <c r="D205" s="105">
        <f>別紙明細入力シート!D185</f>
        <v>0</v>
      </c>
      <c r="E205" s="106">
        <f>別紙明細入力シート!E185</f>
        <v>0</v>
      </c>
      <c r="F205" s="107">
        <f>別紙明細入力シート!F185</f>
        <v>0</v>
      </c>
      <c r="G205" s="106">
        <f>別紙明細入力シート!G185</f>
        <v>0</v>
      </c>
      <c r="H205" s="108">
        <f>別紙明細入力シート!H185</f>
        <v>0</v>
      </c>
      <c r="I205" s="107">
        <f>別紙明細入力シート!I185</f>
        <v>0</v>
      </c>
      <c r="J205" s="109">
        <f>別紙明細入力シート!J185</f>
        <v>0</v>
      </c>
      <c r="K205" s="110">
        <f>別紙明細入力シート!K185</f>
        <v>0</v>
      </c>
      <c r="L205" s="111">
        <f>別紙明細入力シート!L185</f>
        <v>0</v>
      </c>
      <c r="M205" s="112">
        <f>別紙明細入力シート!M185</f>
        <v>0</v>
      </c>
    </row>
    <row r="206" spans="1:13" ht="18" customHeight="1">
      <c r="A206" s="156">
        <f t="shared" si="9"/>
        <v>176</v>
      </c>
      <c r="B206" s="122">
        <f>別紙明細入力シート!B186</f>
        <v>0</v>
      </c>
      <c r="C206" s="105">
        <f>別紙明細入力シート!C186</f>
        <v>0</v>
      </c>
      <c r="D206" s="105">
        <f>別紙明細入力シート!D186</f>
        <v>0</v>
      </c>
      <c r="E206" s="106">
        <f>別紙明細入力シート!E186</f>
        <v>0</v>
      </c>
      <c r="F206" s="107">
        <f>別紙明細入力シート!F186</f>
        <v>0</v>
      </c>
      <c r="G206" s="106">
        <f>別紙明細入力シート!G186</f>
        <v>0</v>
      </c>
      <c r="H206" s="108">
        <f>別紙明細入力シート!H186</f>
        <v>0</v>
      </c>
      <c r="I206" s="107">
        <f>別紙明細入力シート!I186</f>
        <v>0</v>
      </c>
      <c r="J206" s="109">
        <f>別紙明細入力シート!J186</f>
        <v>0</v>
      </c>
      <c r="K206" s="110">
        <f>別紙明細入力シート!K186</f>
        <v>0</v>
      </c>
      <c r="L206" s="111">
        <f>別紙明細入力シート!L186</f>
        <v>0</v>
      </c>
      <c r="M206" s="112">
        <f>別紙明細入力シート!M186</f>
        <v>0</v>
      </c>
    </row>
    <row r="207" spans="1:13" ht="18" customHeight="1">
      <c r="A207" s="156">
        <f t="shared" si="9"/>
        <v>177</v>
      </c>
      <c r="B207" s="122">
        <f>別紙明細入力シート!B187</f>
        <v>0</v>
      </c>
      <c r="C207" s="105">
        <f>別紙明細入力シート!C187</f>
        <v>0</v>
      </c>
      <c r="D207" s="105">
        <f>別紙明細入力シート!D187</f>
        <v>0</v>
      </c>
      <c r="E207" s="106">
        <f>別紙明細入力シート!E187</f>
        <v>0</v>
      </c>
      <c r="F207" s="107">
        <f>別紙明細入力シート!F187</f>
        <v>0</v>
      </c>
      <c r="G207" s="106">
        <f>別紙明細入力シート!G187</f>
        <v>0</v>
      </c>
      <c r="H207" s="108">
        <f>別紙明細入力シート!H187</f>
        <v>0</v>
      </c>
      <c r="I207" s="107">
        <f>別紙明細入力シート!I187</f>
        <v>0</v>
      </c>
      <c r="J207" s="109">
        <f>別紙明細入力シート!J187</f>
        <v>0</v>
      </c>
      <c r="K207" s="110">
        <f>別紙明細入力シート!K187</f>
        <v>0</v>
      </c>
      <c r="L207" s="111">
        <f>別紙明細入力シート!L187</f>
        <v>0</v>
      </c>
      <c r="M207" s="112">
        <f>別紙明細入力シート!M187</f>
        <v>0</v>
      </c>
    </row>
    <row r="208" spans="1:13" ht="18" customHeight="1">
      <c r="A208" s="156">
        <f t="shared" si="9"/>
        <v>178</v>
      </c>
      <c r="B208" s="122">
        <f>別紙明細入力シート!B188</f>
        <v>0</v>
      </c>
      <c r="C208" s="105">
        <f>別紙明細入力シート!C188</f>
        <v>0</v>
      </c>
      <c r="D208" s="105">
        <f>別紙明細入力シート!D188</f>
        <v>0</v>
      </c>
      <c r="E208" s="106">
        <f>別紙明細入力シート!E188</f>
        <v>0</v>
      </c>
      <c r="F208" s="107">
        <f>別紙明細入力シート!F188</f>
        <v>0</v>
      </c>
      <c r="G208" s="106">
        <f>別紙明細入力シート!G188</f>
        <v>0</v>
      </c>
      <c r="H208" s="108">
        <f>別紙明細入力シート!H188</f>
        <v>0</v>
      </c>
      <c r="I208" s="107">
        <f>別紙明細入力シート!I188</f>
        <v>0</v>
      </c>
      <c r="J208" s="109">
        <f>別紙明細入力シート!J188</f>
        <v>0</v>
      </c>
      <c r="K208" s="110">
        <f>別紙明細入力シート!K188</f>
        <v>0</v>
      </c>
      <c r="L208" s="111">
        <f>別紙明細入力シート!L188</f>
        <v>0</v>
      </c>
      <c r="M208" s="112">
        <f>別紙明細入力シート!M188</f>
        <v>0</v>
      </c>
    </row>
    <row r="209" spans="1:13" ht="18" customHeight="1">
      <c r="A209" s="156">
        <f t="shared" si="9"/>
        <v>179</v>
      </c>
      <c r="B209" s="122">
        <f>別紙明細入力シート!B189</f>
        <v>0</v>
      </c>
      <c r="C209" s="105">
        <f>別紙明細入力シート!C189</f>
        <v>0</v>
      </c>
      <c r="D209" s="105">
        <f>別紙明細入力シート!D189</f>
        <v>0</v>
      </c>
      <c r="E209" s="106">
        <f>別紙明細入力シート!E189</f>
        <v>0</v>
      </c>
      <c r="F209" s="107">
        <f>別紙明細入力シート!F189</f>
        <v>0</v>
      </c>
      <c r="G209" s="106">
        <f>別紙明細入力シート!G189</f>
        <v>0</v>
      </c>
      <c r="H209" s="108">
        <f>別紙明細入力シート!H189</f>
        <v>0</v>
      </c>
      <c r="I209" s="107">
        <f>別紙明細入力シート!I189</f>
        <v>0</v>
      </c>
      <c r="J209" s="109">
        <f>別紙明細入力シート!J189</f>
        <v>0</v>
      </c>
      <c r="K209" s="110">
        <f>別紙明細入力シート!K189</f>
        <v>0</v>
      </c>
      <c r="L209" s="111">
        <f>別紙明細入力シート!L189</f>
        <v>0</v>
      </c>
      <c r="M209" s="112">
        <f>別紙明細入力シート!M189</f>
        <v>0</v>
      </c>
    </row>
    <row r="210" spans="1:13" ht="18" customHeight="1">
      <c r="A210" s="156">
        <f t="shared" si="9"/>
        <v>180</v>
      </c>
      <c r="B210" s="122">
        <f>別紙明細入力シート!B190</f>
        <v>0</v>
      </c>
      <c r="C210" s="105">
        <f>別紙明細入力シート!C190</f>
        <v>0</v>
      </c>
      <c r="D210" s="105">
        <f>別紙明細入力シート!D190</f>
        <v>0</v>
      </c>
      <c r="E210" s="106">
        <f>別紙明細入力シート!E190</f>
        <v>0</v>
      </c>
      <c r="F210" s="107">
        <f>別紙明細入力シート!F190</f>
        <v>0</v>
      </c>
      <c r="G210" s="106">
        <f>別紙明細入力シート!G190</f>
        <v>0</v>
      </c>
      <c r="H210" s="108">
        <f>別紙明細入力シート!H190</f>
        <v>0</v>
      </c>
      <c r="I210" s="107">
        <f>別紙明細入力シート!I190</f>
        <v>0</v>
      </c>
      <c r="J210" s="109">
        <f>別紙明細入力シート!J190</f>
        <v>0</v>
      </c>
      <c r="K210" s="110">
        <f>別紙明細入力シート!K190</f>
        <v>0</v>
      </c>
      <c r="L210" s="111">
        <f>別紙明細入力シート!L190</f>
        <v>0</v>
      </c>
      <c r="M210" s="112">
        <f>別紙明細入力シート!M190</f>
        <v>0</v>
      </c>
    </row>
    <row r="211" spans="1:13" ht="18" customHeight="1">
      <c r="A211" s="156">
        <f t="shared" si="9"/>
        <v>181</v>
      </c>
      <c r="B211" s="122">
        <f>別紙明細入力シート!B191</f>
        <v>0</v>
      </c>
      <c r="C211" s="105">
        <f>別紙明細入力シート!C191</f>
        <v>0</v>
      </c>
      <c r="D211" s="105">
        <f>別紙明細入力シート!D191</f>
        <v>0</v>
      </c>
      <c r="E211" s="106">
        <f>別紙明細入力シート!E191</f>
        <v>0</v>
      </c>
      <c r="F211" s="107">
        <f>別紙明細入力シート!F191</f>
        <v>0</v>
      </c>
      <c r="G211" s="106">
        <f>別紙明細入力シート!G191</f>
        <v>0</v>
      </c>
      <c r="H211" s="108">
        <f>別紙明細入力シート!H191</f>
        <v>0</v>
      </c>
      <c r="I211" s="107">
        <f>別紙明細入力シート!I191</f>
        <v>0</v>
      </c>
      <c r="J211" s="109">
        <f>別紙明細入力シート!J191</f>
        <v>0</v>
      </c>
      <c r="K211" s="110">
        <f>別紙明細入力シート!K191</f>
        <v>0</v>
      </c>
      <c r="L211" s="111">
        <f>別紙明細入力シート!L191</f>
        <v>0</v>
      </c>
      <c r="M211" s="112">
        <f>別紙明細入力シート!M191</f>
        <v>0</v>
      </c>
    </row>
    <row r="212" spans="1:13" ht="18" customHeight="1">
      <c r="A212" s="156">
        <f t="shared" si="9"/>
        <v>182</v>
      </c>
      <c r="B212" s="122">
        <f>別紙明細入力シート!B192</f>
        <v>0</v>
      </c>
      <c r="C212" s="105">
        <f>別紙明細入力シート!C192</f>
        <v>0</v>
      </c>
      <c r="D212" s="105">
        <f>別紙明細入力シート!D192</f>
        <v>0</v>
      </c>
      <c r="E212" s="106">
        <f>別紙明細入力シート!E192</f>
        <v>0</v>
      </c>
      <c r="F212" s="107">
        <f>別紙明細入力シート!F192</f>
        <v>0</v>
      </c>
      <c r="G212" s="106">
        <f>別紙明細入力シート!G192</f>
        <v>0</v>
      </c>
      <c r="H212" s="108">
        <f>別紙明細入力シート!H192</f>
        <v>0</v>
      </c>
      <c r="I212" s="107">
        <f>別紙明細入力シート!I192</f>
        <v>0</v>
      </c>
      <c r="J212" s="109">
        <f>別紙明細入力シート!J192</f>
        <v>0</v>
      </c>
      <c r="K212" s="110">
        <f>別紙明細入力シート!K192</f>
        <v>0</v>
      </c>
      <c r="L212" s="111">
        <f>別紙明細入力シート!L192</f>
        <v>0</v>
      </c>
      <c r="M212" s="112">
        <f>別紙明細入力シート!M192</f>
        <v>0</v>
      </c>
    </row>
    <row r="213" spans="1:13" ht="18" customHeight="1">
      <c r="A213" s="156">
        <f t="shared" si="9"/>
        <v>183</v>
      </c>
      <c r="B213" s="122">
        <f>別紙明細入力シート!B193</f>
        <v>0</v>
      </c>
      <c r="C213" s="105">
        <f>別紙明細入力シート!C193</f>
        <v>0</v>
      </c>
      <c r="D213" s="105">
        <f>別紙明細入力シート!D193</f>
        <v>0</v>
      </c>
      <c r="E213" s="106">
        <f>別紙明細入力シート!E193</f>
        <v>0</v>
      </c>
      <c r="F213" s="107">
        <f>別紙明細入力シート!F193</f>
        <v>0</v>
      </c>
      <c r="G213" s="106">
        <f>別紙明細入力シート!G193</f>
        <v>0</v>
      </c>
      <c r="H213" s="108">
        <f>別紙明細入力シート!H193</f>
        <v>0</v>
      </c>
      <c r="I213" s="107">
        <f>別紙明細入力シート!I193</f>
        <v>0</v>
      </c>
      <c r="J213" s="109">
        <f>別紙明細入力シート!J193</f>
        <v>0</v>
      </c>
      <c r="K213" s="110">
        <f>別紙明細入力シート!K193</f>
        <v>0</v>
      </c>
      <c r="L213" s="111">
        <f>別紙明細入力シート!L193</f>
        <v>0</v>
      </c>
      <c r="M213" s="112">
        <f>別紙明細入力シート!M193</f>
        <v>0</v>
      </c>
    </row>
    <row r="214" spans="1:13" ht="18" customHeight="1">
      <c r="A214" s="156">
        <f t="shared" si="7"/>
        <v>184</v>
      </c>
      <c r="B214" s="122">
        <f>別紙明細入力シート!B194</f>
        <v>0</v>
      </c>
      <c r="C214" s="105">
        <f>別紙明細入力シート!C194</f>
        <v>0</v>
      </c>
      <c r="D214" s="105">
        <f>別紙明細入力シート!D194</f>
        <v>0</v>
      </c>
      <c r="E214" s="106">
        <f>別紙明細入力シート!E194</f>
        <v>0</v>
      </c>
      <c r="F214" s="107">
        <f>別紙明細入力シート!F194</f>
        <v>0</v>
      </c>
      <c r="G214" s="106">
        <f>別紙明細入力シート!G194</f>
        <v>0</v>
      </c>
      <c r="H214" s="108">
        <f>別紙明細入力シート!H194</f>
        <v>0</v>
      </c>
      <c r="I214" s="107">
        <f>別紙明細入力シート!I194</f>
        <v>0</v>
      </c>
      <c r="J214" s="109">
        <f>別紙明細入力シート!J194</f>
        <v>0</v>
      </c>
      <c r="K214" s="110">
        <f>別紙明細入力シート!K194</f>
        <v>0</v>
      </c>
      <c r="L214" s="111">
        <f>別紙明細入力シート!L194</f>
        <v>0</v>
      </c>
      <c r="M214" s="112">
        <f>別紙明細入力シート!M194</f>
        <v>0</v>
      </c>
    </row>
    <row r="215" spans="1:13" ht="18" customHeight="1">
      <c r="A215" s="156">
        <f t="shared" si="7"/>
        <v>185</v>
      </c>
      <c r="B215" s="122">
        <f>別紙明細入力シート!B195</f>
        <v>0</v>
      </c>
      <c r="C215" s="105">
        <f>別紙明細入力シート!C195</f>
        <v>0</v>
      </c>
      <c r="D215" s="105">
        <f>別紙明細入力シート!D195</f>
        <v>0</v>
      </c>
      <c r="E215" s="106">
        <f>別紙明細入力シート!E195</f>
        <v>0</v>
      </c>
      <c r="F215" s="107">
        <f>別紙明細入力シート!F195</f>
        <v>0</v>
      </c>
      <c r="G215" s="106">
        <f>別紙明細入力シート!G195</f>
        <v>0</v>
      </c>
      <c r="H215" s="108">
        <f>別紙明細入力シート!H195</f>
        <v>0</v>
      </c>
      <c r="I215" s="107">
        <f>別紙明細入力シート!I195</f>
        <v>0</v>
      </c>
      <c r="J215" s="109">
        <f>別紙明細入力シート!J195</f>
        <v>0</v>
      </c>
      <c r="K215" s="110">
        <f>別紙明細入力シート!K195</f>
        <v>0</v>
      </c>
      <c r="L215" s="111">
        <f>別紙明細入力シート!L195</f>
        <v>0</v>
      </c>
      <c r="M215" s="112">
        <f>別紙明細入力シート!M195</f>
        <v>0</v>
      </c>
    </row>
    <row r="216" spans="1:13" ht="18" customHeight="1">
      <c r="A216" s="156">
        <f t="shared" si="7"/>
        <v>186</v>
      </c>
      <c r="B216" s="122">
        <f>別紙明細入力シート!B196</f>
        <v>0</v>
      </c>
      <c r="C216" s="105">
        <f>別紙明細入力シート!C196</f>
        <v>0</v>
      </c>
      <c r="D216" s="105">
        <f>別紙明細入力シート!D196</f>
        <v>0</v>
      </c>
      <c r="E216" s="106">
        <f>別紙明細入力シート!E196</f>
        <v>0</v>
      </c>
      <c r="F216" s="107">
        <f>別紙明細入力シート!F196</f>
        <v>0</v>
      </c>
      <c r="G216" s="106">
        <f>別紙明細入力シート!G196</f>
        <v>0</v>
      </c>
      <c r="H216" s="108">
        <f>別紙明細入力シート!H196</f>
        <v>0</v>
      </c>
      <c r="I216" s="107">
        <f>別紙明細入力シート!I196</f>
        <v>0</v>
      </c>
      <c r="J216" s="109">
        <f>別紙明細入力シート!J196</f>
        <v>0</v>
      </c>
      <c r="K216" s="110">
        <f>別紙明細入力シート!K196</f>
        <v>0</v>
      </c>
      <c r="L216" s="111">
        <f>別紙明細入力シート!L196</f>
        <v>0</v>
      </c>
      <c r="M216" s="112">
        <f>別紙明細入力シート!M196</f>
        <v>0</v>
      </c>
    </row>
    <row r="217" spans="1:13" ht="18" customHeight="1">
      <c r="A217" s="156">
        <f t="shared" si="7"/>
        <v>187</v>
      </c>
      <c r="B217" s="122">
        <f>別紙明細入力シート!B197</f>
        <v>0</v>
      </c>
      <c r="C217" s="105">
        <f>別紙明細入力シート!C197</f>
        <v>0</v>
      </c>
      <c r="D217" s="105">
        <f>別紙明細入力シート!D197</f>
        <v>0</v>
      </c>
      <c r="E217" s="106">
        <f>別紙明細入力シート!E197</f>
        <v>0</v>
      </c>
      <c r="F217" s="107">
        <f>別紙明細入力シート!F197</f>
        <v>0</v>
      </c>
      <c r="G217" s="106">
        <f>別紙明細入力シート!G197</f>
        <v>0</v>
      </c>
      <c r="H217" s="108">
        <f>別紙明細入力シート!H197</f>
        <v>0</v>
      </c>
      <c r="I217" s="107">
        <f>別紙明細入力シート!I197</f>
        <v>0</v>
      </c>
      <c r="J217" s="109">
        <f>別紙明細入力シート!J197</f>
        <v>0</v>
      </c>
      <c r="K217" s="110">
        <f>別紙明細入力シート!K197</f>
        <v>0</v>
      </c>
      <c r="L217" s="111">
        <f>別紙明細入力シート!L197</f>
        <v>0</v>
      </c>
      <c r="M217" s="112">
        <f>別紙明細入力シート!M197</f>
        <v>0</v>
      </c>
    </row>
    <row r="218" spans="1:13" ht="18" customHeight="1">
      <c r="A218" s="156">
        <f t="shared" si="7"/>
        <v>188</v>
      </c>
      <c r="B218" s="122">
        <f>別紙明細入力シート!B198</f>
        <v>0</v>
      </c>
      <c r="C218" s="105">
        <f>別紙明細入力シート!C198</f>
        <v>0</v>
      </c>
      <c r="D218" s="105">
        <f>別紙明細入力シート!D198</f>
        <v>0</v>
      </c>
      <c r="E218" s="106">
        <f>別紙明細入力シート!E198</f>
        <v>0</v>
      </c>
      <c r="F218" s="107">
        <f>別紙明細入力シート!F198</f>
        <v>0</v>
      </c>
      <c r="G218" s="106">
        <f>別紙明細入力シート!G198</f>
        <v>0</v>
      </c>
      <c r="H218" s="108">
        <f>別紙明細入力シート!H198</f>
        <v>0</v>
      </c>
      <c r="I218" s="107">
        <f>別紙明細入力シート!I198</f>
        <v>0</v>
      </c>
      <c r="J218" s="109">
        <f>別紙明細入力シート!J198</f>
        <v>0</v>
      </c>
      <c r="K218" s="110">
        <f>別紙明細入力シート!K198</f>
        <v>0</v>
      </c>
      <c r="L218" s="111">
        <f>別紙明細入力シート!L198</f>
        <v>0</v>
      </c>
      <c r="M218" s="112">
        <f>別紙明細入力シート!M198</f>
        <v>0</v>
      </c>
    </row>
    <row r="219" spans="1:13" ht="18" customHeight="1">
      <c r="A219" s="156">
        <f t="shared" si="7"/>
        <v>189</v>
      </c>
      <c r="B219" s="122">
        <f>別紙明細入力シート!B199</f>
        <v>0</v>
      </c>
      <c r="C219" s="105">
        <f>別紙明細入力シート!C199</f>
        <v>0</v>
      </c>
      <c r="D219" s="105">
        <f>別紙明細入力シート!D199</f>
        <v>0</v>
      </c>
      <c r="E219" s="106">
        <f>別紙明細入力シート!E199</f>
        <v>0</v>
      </c>
      <c r="F219" s="107">
        <f>別紙明細入力シート!F199</f>
        <v>0</v>
      </c>
      <c r="G219" s="106">
        <f>別紙明細入力シート!G199</f>
        <v>0</v>
      </c>
      <c r="H219" s="108">
        <f>別紙明細入力シート!H199</f>
        <v>0</v>
      </c>
      <c r="I219" s="107">
        <f>別紙明細入力シート!I199</f>
        <v>0</v>
      </c>
      <c r="J219" s="109">
        <f>別紙明細入力シート!J199</f>
        <v>0</v>
      </c>
      <c r="K219" s="110">
        <f>別紙明細入力シート!K199</f>
        <v>0</v>
      </c>
      <c r="L219" s="111">
        <f>別紙明細入力シート!L199</f>
        <v>0</v>
      </c>
      <c r="M219" s="112">
        <f>別紙明細入力シート!M199</f>
        <v>0</v>
      </c>
    </row>
    <row r="220" spans="1:13" ht="18" customHeight="1">
      <c r="A220" s="156">
        <f t="shared" si="7"/>
        <v>190</v>
      </c>
      <c r="B220" s="122">
        <f>別紙明細入力シート!B200</f>
        <v>0</v>
      </c>
      <c r="C220" s="105">
        <f>別紙明細入力シート!C200</f>
        <v>0</v>
      </c>
      <c r="D220" s="105">
        <f>別紙明細入力シート!D200</f>
        <v>0</v>
      </c>
      <c r="E220" s="106">
        <f>別紙明細入力シート!E200</f>
        <v>0</v>
      </c>
      <c r="F220" s="107">
        <f>別紙明細入力シート!F200</f>
        <v>0</v>
      </c>
      <c r="G220" s="106">
        <f>別紙明細入力シート!G200</f>
        <v>0</v>
      </c>
      <c r="H220" s="108">
        <f>別紙明細入力シート!H200</f>
        <v>0</v>
      </c>
      <c r="I220" s="107">
        <f>別紙明細入力シート!I200</f>
        <v>0</v>
      </c>
      <c r="J220" s="109">
        <f>別紙明細入力シート!J200</f>
        <v>0</v>
      </c>
      <c r="K220" s="110">
        <f>別紙明細入力シート!K200</f>
        <v>0</v>
      </c>
      <c r="L220" s="111">
        <f>別紙明細入力シート!L200</f>
        <v>0</v>
      </c>
      <c r="M220" s="112">
        <f>別紙明細入力シート!M200</f>
        <v>0</v>
      </c>
    </row>
    <row r="221" spans="1:13" ht="18" customHeight="1">
      <c r="A221" s="156">
        <f t="shared" si="7"/>
        <v>191</v>
      </c>
      <c r="B221" s="122">
        <f>別紙明細入力シート!B201</f>
        <v>0</v>
      </c>
      <c r="C221" s="105">
        <f>別紙明細入力シート!C201</f>
        <v>0</v>
      </c>
      <c r="D221" s="105">
        <f>別紙明細入力シート!D201</f>
        <v>0</v>
      </c>
      <c r="E221" s="106">
        <f>別紙明細入力シート!E201</f>
        <v>0</v>
      </c>
      <c r="F221" s="107">
        <f>別紙明細入力シート!F201</f>
        <v>0</v>
      </c>
      <c r="G221" s="106">
        <f>別紙明細入力シート!G201</f>
        <v>0</v>
      </c>
      <c r="H221" s="108">
        <f>別紙明細入力シート!H201</f>
        <v>0</v>
      </c>
      <c r="I221" s="107">
        <f>別紙明細入力シート!I201</f>
        <v>0</v>
      </c>
      <c r="J221" s="109">
        <f>別紙明細入力シート!J201</f>
        <v>0</v>
      </c>
      <c r="K221" s="110">
        <f>別紙明細入力シート!K201</f>
        <v>0</v>
      </c>
      <c r="L221" s="111">
        <f>別紙明細入力シート!L201</f>
        <v>0</v>
      </c>
      <c r="M221" s="112">
        <f>別紙明細入力シート!M201</f>
        <v>0</v>
      </c>
    </row>
    <row r="222" spans="1:13" ht="18" customHeight="1">
      <c r="A222" s="156">
        <f t="shared" ref="A222:A290" si="10">A221+1</f>
        <v>192</v>
      </c>
      <c r="B222" s="122">
        <f>別紙明細入力シート!B202</f>
        <v>0</v>
      </c>
      <c r="C222" s="105">
        <f>別紙明細入力シート!C202</f>
        <v>0</v>
      </c>
      <c r="D222" s="105">
        <f>別紙明細入力シート!D202</f>
        <v>0</v>
      </c>
      <c r="E222" s="106">
        <f>別紙明細入力シート!E202</f>
        <v>0</v>
      </c>
      <c r="F222" s="107">
        <f>別紙明細入力シート!F202</f>
        <v>0</v>
      </c>
      <c r="G222" s="106">
        <f>別紙明細入力シート!G202</f>
        <v>0</v>
      </c>
      <c r="H222" s="108">
        <f>別紙明細入力シート!H202</f>
        <v>0</v>
      </c>
      <c r="I222" s="107">
        <f>別紙明細入力シート!I202</f>
        <v>0</v>
      </c>
      <c r="J222" s="109">
        <f>別紙明細入力シート!J202</f>
        <v>0</v>
      </c>
      <c r="K222" s="110">
        <f>別紙明細入力シート!K202</f>
        <v>0</v>
      </c>
      <c r="L222" s="111">
        <f>別紙明細入力シート!L202</f>
        <v>0</v>
      </c>
      <c r="M222" s="112">
        <f>別紙明細入力シート!M202</f>
        <v>0</v>
      </c>
    </row>
    <row r="223" spans="1:13" ht="18" customHeight="1">
      <c r="A223" s="156">
        <f t="shared" si="10"/>
        <v>193</v>
      </c>
      <c r="B223" s="122">
        <f>別紙明細入力シート!B203</f>
        <v>0</v>
      </c>
      <c r="C223" s="105">
        <f>別紙明細入力シート!C203</f>
        <v>0</v>
      </c>
      <c r="D223" s="105">
        <f>別紙明細入力シート!D203</f>
        <v>0</v>
      </c>
      <c r="E223" s="106">
        <f>別紙明細入力シート!E203</f>
        <v>0</v>
      </c>
      <c r="F223" s="107">
        <f>別紙明細入力シート!F203</f>
        <v>0</v>
      </c>
      <c r="G223" s="106">
        <f>別紙明細入力シート!G203</f>
        <v>0</v>
      </c>
      <c r="H223" s="108">
        <f>別紙明細入力シート!H203</f>
        <v>0</v>
      </c>
      <c r="I223" s="107">
        <f>別紙明細入力シート!I203</f>
        <v>0</v>
      </c>
      <c r="J223" s="109">
        <f>別紙明細入力シート!J203</f>
        <v>0</v>
      </c>
      <c r="K223" s="110">
        <f>別紙明細入力シート!K203</f>
        <v>0</v>
      </c>
      <c r="L223" s="111">
        <f>別紙明細入力シート!L203</f>
        <v>0</v>
      </c>
      <c r="M223" s="112">
        <f>別紙明細入力シート!M203</f>
        <v>0</v>
      </c>
    </row>
    <row r="224" spans="1:13" ht="18" customHeight="1">
      <c r="A224" s="156">
        <f t="shared" si="10"/>
        <v>194</v>
      </c>
      <c r="B224" s="122">
        <f>別紙明細入力シート!B204</f>
        <v>0</v>
      </c>
      <c r="C224" s="105">
        <f>別紙明細入力シート!C204</f>
        <v>0</v>
      </c>
      <c r="D224" s="105">
        <f>別紙明細入力シート!D204</f>
        <v>0</v>
      </c>
      <c r="E224" s="106">
        <f>別紙明細入力シート!E204</f>
        <v>0</v>
      </c>
      <c r="F224" s="107">
        <f>別紙明細入力シート!F204</f>
        <v>0</v>
      </c>
      <c r="G224" s="106">
        <f>別紙明細入力シート!G204</f>
        <v>0</v>
      </c>
      <c r="H224" s="108">
        <f>別紙明細入力シート!H204</f>
        <v>0</v>
      </c>
      <c r="I224" s="107">
        <f>別紙明細入力シート!I204</f>
        <v>0</v>
      </c>
      <c r="J224" s="109">
        <f>別紙明細入力シート!J204</f>
        <v>0</v>
      </c>
      <c r="K224" s="110">
        <f>別紙明細入力シート!K204</f>
        <v>0</v>
      </c>
      <c r="L224" s="111">
        <f>別紙明細入力シート!L204</f>
        <v>0</v>
      </c>
      <c r="M224" s="112">
        <f>別紙明細入力シート!M204</f>
        <v>0</v>
      </c>
    </row>
    <row r="225" spans="1:13" ht="18" customHeight="1">
      <c r="A225" s="156">
        <f t="shared" si="10"/>
        <v>195</v>
      </c>
      <c r="B225" s="122">
        <f>別紙明細入力シート!B205</f>
        <v>0</v>
      </c>
      <c r="C225" s="105">
        <f>別紙明細入力シート!C205</f>
        <v>0</v>
      </c>
      <c r="D225" s="105">
        <f>別紙明細入力シート!D205</f>
        <v>0</v>
      </c>
      <c r="E225" s="106">
        <f>別紙明細入力シート!E205</f>
        <v>0</v>
      </c>
      <c r="F225" s="107">
        <f>別紙明細入力シート!F205</f>
        <v>0</v>
      </c>
      <c r="G225" s="106">
        <f>別紙明細入力シート!G205</f>
        <v>0</v>
      </c>
      <c r="H225" s="108">
        <f>別紙明細入力シート!H205</f>
        <v>0</v>
      </c>
      <c r="I225" s="107">
        <f>別紙明細入力シート!I205</f>
        <v>0</v>
      </c>
      <c r="J225" s="109">
        <f>別紙明細入力シート!J205</f>
        <v>0</v>
      </c>
      <c r="K225" s="110">
        <f>別紙明細入力シート!K205</f>
        <v>0</v>
      </c>
      <c r="L225" s="111">
        <f>別紙明細入力シート!L205</f>
        <v>0</v>
      </c>
      <c r="M225" s="112">
        <f>別紙明細入力シート!M205</f>
        <v>0</v>
      </c>
    </row>
    <row r="226" spans="1:13" ht="18" customHeight="1">
      <c r="A226" s="156">
        <f t="shared" si="10"/>
        <v>196</v>
      </c>
      <c r="B226" s="122">
        <f>別紙明細入力シート!B206</f>
        <v>0</v>
      </c>
      <c r="C226" s="105">
        <f>別紙明細入力シート!C206</f>
        <v>0</v>
      </c>
      <c r="D226" s="105">
        <f>別紙明細入力シート!D206</f>
        <v>0</v>
      </c>
      <c r="E226" s="106">
        <f>別紙明細入力シート!E206</f>
        <v>0</v>
      </c>
      <c r="F226" s="107">
        <f>別紙明細入力シート!F206</f>
        <v>0</v>
      </c>
      <c r="G226" s="106">
        <f>別紙明細入力シート!G206</f>
        <v>0</v>
      </c>
      <c r="H226" s="108">
        <f>別紙明細入力シート!H206</f>
        <v>0</v>
      </c>
      <c r="I226" s="107">
        <f>別紙明細入力シート!I206</f>
        <v>0</v>
      </c>
      <c r="J226" s="109">
        <f>別紙明細入力シート!J206</f>
        <v>0</v>
      </c>
      <c r="K226" s="110">
        <f>別紙明細入力シート!K206</f>
        <v>0</v>
      </c>
      <c r="L226" s="111">
        <f>別紙明細入力シート!L206</f>
        <v>0</v>
      </c>
      <c r="M226" s="112">
        <f>別紙明細入力シート!M206</f>
        <v>0</v>
      </c>
    </row>
    <row r="227" spans="1:13" ht="18" customHeight="1">
      <c r="A227" s="156">
        <f t="shared" si="10"/>
        <v>197</v>
      </c>
      <c r="B227" s="122">
        <f>別紙明細入力シート!B207</f>
        <v>0</v>
      </c>
      <c r="C227" s="105">
        <f>別紙明細入力シート!C207</f>
        <v>0</v>
      </c>
      <c r="D227" s="105">
        <f>別紙明細入力シート!D207</f>
        <v>0</v>
      </c>
      <c r="E227" s="106">
        <f>別紙明細入力シート!E207</f>
        <v>0</v>
      </c>
      <c r="F227" s="107">
        <f>別紙明細入力シート!F207</f>
        <v>0</v>
      </c>
      <c r="G227" s="106">
        <f>別紙明細入力シート!G207</f>
        <v>0</v>
      </c>
      <c r="H227" s="108">
        <f>別紙明細入力シート!H207</f>
        <v>0</v>
      </c>
      <c r="I227" s="107">
        <f>別紙明細入力シート!I207</f>
        <v>0</v>
      </c>
      <c r="J227" s="109">
        <f>別紙明細入力シート!J207</f>
        <v>0</v>
      </c>
      <c r="K227" s="110">
        <f>別紙明細入力シート!K207</f>
        <v>0</v>
      </c>
      <c r="L227" s="111">
        <f>別紙明細入力シート!L207</f>
        <v>0</v>
      </c>
      <c r="M227" s="112">
        <f>別紙明細入力シート!M207</f>
        <v>0</v>
      </c>
    </row>
    <row r="228" spans="1:13" ht="18" customHeight="1">
      <c r="A228" s="156">
        <f t="shared" si="10"/>
        <v>198</v>
      </c>
      <c r="B228" s="122">
        <f>別紙明細入力シート!B208</f>
        <v>0</v>
      </c>
      <c r="C228" s="105">
        <f>別紙明細入力シート!C208</f>
        <v>0</v>
      </c>
      <c r="D228" s="105">
        <f>別紙明細入力シート!D208</f>
        <v>0</v>
      </c>
      <c r="E228" s="106">
        <f>別紙明細入力シート!E208</f>
        <v>0</v>
      </c>
      <c r="F228" s="107">
        <f>別紙明細入力シート!F208</f>
        <v>0</v>
      </c>
      <c r="G228" s="106">
        <f>別紙明細入力シート!G208</f>
        <v>0</v>
      </c>
      <c r="H228" s="108">
        <f>別紙明細入力シート!H208</f>
        <v>0</v>
      </c>
      <c r="I228" s="107">
        <f>別紙明細入力シート!I208</f>
        <v>0</v>
      </c>
      <c r="J228" s="109">
        <f>別紙明細入力シート!J208</f>
        <v>0</v>
      </c>
      <c r="K228" s="110">
        <f>別紙明細入力シート!K208</f>
        <v>0</v>
      </c>
      <c r="L228" s="111">
        <f>別紙明細入力シート!L208</f>
        <v>0</v>
      </c>
      <c r="M228" s="112">
        <f>別紙明細入力シート!M208</f>
        <v>0</v>
      </c>
    </row>
    <row r="229" spans="1:13" ht="18" customHeight="1">
      <c r="A229" s="156">
        <f t="shared" si="10"/>
        <v>199</v>
      </c>
      <c r="B229" s="122">
        <f>別紙明細入力シート!B209</f>
        <v>0</v>
      </c>
      <c r="C229" s="105">
        <f>別紙明細入力シート!C209</f>
        <v>0</v>
      </c>
      <c r="D229" s="105">
        <f>別紙明細入力シート!D209</f>
        <v>0</v>
      </c>
      <c r="E229" s="106">
        <f>別紙明細入力シート!E209</f>
        <v>0</v>
      </c>
      <c r="F229" s="107">
        <f>別紙明細入力シート!F209</f>
        <v>0</v>
      </c>
      <c r="G229" s="106">
        <f>別紙明細入力シート!G209</f>
        <v>0</v>
      </c>
      <c r="H229" s="108">
        <f>別紙明細入力シート!H209</f>
        <v>0</v>
      </c>
      <c r="I229" s="107">
        <f>別紙明細入力シート!I209</f>
        <v>0</v>
      </c>
      <c r="J229" s="109">
        <f>別紙明細入力シート!J209</f>
        <v>0</v>
      </c>
      <c r="K229" s="110">
        <f>別紙明細入力シート!K209</f>
        <v>0</v>
      </c>
      <c r="L229" s="111">
        <f>別紙明細入力シート!L209</f>
        <v>0</v>
      </c>
      <c r="M229" s="112">
        <f>別紙明細入力シート!M209</f>
        <v>0</v>
      </c>
    </row>
    <row r="230" spans="1:13" ht="18" customHeight="1">
      <c r="A230" s="156">
        <f t="shared" si="10"/>
        <v>200</v>
      </c>
      <c r="B230" s="122">
        <f>別紙明細入力シート!B210</f>
        <v>0</v>
      </c>
      <c r="C230" s="105">
        <f>別紙明細入力シート!C210</f>
        <v>0</v>
      </c>
      <c r="D230" s="105">
        <f>別紙明細入力シート!D210</f>
        <v>0</v>
      </c>
      <c r="E230" s="106">
        <f>別紙明細入力シート!E210</f>
        <v>0</v>
      </c>
      <c r="F230" s="107">
        <f>別紙明細入力シート!F210</f>
        <v>0</v>
      </c>
      <c r="G230" s="106">
        <f>別紙明細入力シート!G210</f>
        <v>0</v>
      </c>
      <c r="H230" s="108">
        <f>別紙明細入力シート!H210</f>
        <v>0</v>
      </c>
      <c r="I230" s="107">
        <f>別紙明細入力シート!I210</f>
        <v>0</v>
      </c>
      <c r="J230" s="109">
        <f>別紙明細入力シート!J210</f>
        <v>0</v>
      </c>
      <c r="K230" s="110">
        <f>別紙明細入力シート!K210</f>
        <v>0</v>
      </c>
      <c r="L230" s="111">
        <f>別紙明細入力シート!L210</f>
        <v>0</v>
      </c>
      <c r="M230" s="112">
        <f>別紙明細入力シート!M210</f>
        <v>0</v>
      </c>
    </row>
    <row r="231" spans="1:13" ht="18" customHeight="1">
      <c r="A231" s="156">
        <f t="shared" si="10"/>
        <v>201</v>
      </c>
      <c r="B231" s="122">
        <f>別紙明細入力シート!B211</f>
        <v>0</v>
      </c>
      <c r="C231" s="105">
        <f>別紙明細入力シート!C211</f>
        <v>0</v>
      </c>
      <c r="D231" s="105">
        <f>別紙明細入力シート!D211</f>
        <v>0</v>
      </c>
      <c r="E231" s="106">
        <f>別紙明細入力シート!E211</f>
        <v>0</v>
      </c>
      <c r="F231" s="107">
        <f>別紙明細入力シート!F211</f>
        <v>0</v>
      </c>
      <c r="G231" s="106">
        <f>別紙明細入力シート!G211</f>
        <v>0</v>
      </c>
      <c r="H231" s="108">
        <f>別紙明細入力シート!H211</f>
        <v>0</v>
      </c>
      <c r="I231" s="107">
        <f>別紙明細入力シート!I211</f>
        <v>0</v>
      </c>
      <c r="J231" s="109">
        <f>別紙明細入力シート!J211</f>
        <v>0</v>
      </c>
      <c r="K231" s="110">
        <f>別紙明細入力シート!K211</f>
        <v>0</v>
      </c>
      <c r="L231" s="111">
        <f>別紙明細入力シート!L211</f>
        <v>0</v>
      </c>
      <c r="M231" s="112">
        <f>別紙明細入力シート!M211</f>
        <v>0</v>
      </c>
    </row>
    <row r="232" spans="1:13" ht="18" customHeight="1">
      <c r="A232" s="156">
        <f t="shared" si="10"/>
        <v>202</v>
      </c>
      <c r="B232" s="122">
        <f>別紙明細入力シート!B212</f>
        <v>0</v>
      </c>
      <c r="C232" s="105">
        <f>別紙明細入力シート!C212</f>
        <v>0</v>
      </c>
      <c r="D232" s="105">
        <f>別紙明細入力シート!D212</f>
        <v>0</v>
      </c>
      <c r="E232" s="106">
        <f>別紙明細入力シート!E212</f>
        <v>0</v>
      </c>
      <c r="F232" s="107">
        <f>別紙明細入力シート!F212</f>
        <v>0</v>
      </c>
      <c r="G232" s="106">
        <f>別紙明細入力シート!G212</f>
        <v>0</v>
      </c>
      <c r="H232" s="108">
        <f>別紙明細入力シート!H212</f>
        <v>0</v>
      </c>
      <c r="I232" s="107">
        <f>別紙明細入力シート!I212</f>
        <v>0</v>
      </c>
      <c r="J232" s="109">
        <f>別紙明細入力シート!J212</f>
        <v>0</v>
      </c>
      <c r="K232" s="110">
        <f>別紙明細入力シート!K212</f>
        <v>0</v>
      </c>
      <c r="L232" s="111">
        <f>別紙明細入力シート!L212</f>
        <v>0</v>
      </c>
      <c r="M232" s="112">
        <f>別紙明細入力シート!M212</f>
        <v>0</v>
      </c>
    </row>
    <row r="233" spans="1:13" ht="18" customHeight="1">
      <c r="A233" s="156">
        <f t="shared" si="10"/>
        <v>203</v>
      </c>
      <c r="B233" s="122">
        <f>別紙明細入力シート!B213</f>
        <v>0</v>
      </c>
      <c r="C233" s="105">
        <f>別紙明細入力シート!C213</f>
        <v>0</v>
      </c>
      <c r="D233" s="105">
        <f>別紙明細入力シート!D213</f>
        <v>0</v>
      </c>
      <c r="E233" s="106">
        <f>別紙明細入力シート!E213</f>
        <v>0</v>
      </c>
      <c r="F233" s="107">
        <f>別紙明細入力シート!F213</f>
        <v>0</v>
      </c>
      <c r="G233" s="106">
        <f>別紙明細入力シート!G213</f>
        <v>0</v>
      </c>
      <c r="H233" s="108">
        <f>別紙明細入力シート!H213</f>
        <v>0</v>
      </c>
      <c r="I233" s="107">
        <f>別紙明細入力シート!I213</f>
        <v>0</v>
      </c>
      <c r="J233" s="109">
        <f>別紙明細入力シート!J213</f>
        <v>0</v>
      </c>
      <c r="K233" s="110">
        <f>別紙明細入力シート!K213</f>
        <v>0</v>
      </c>
      <c r="L233" s="111">
        <f>別紙明細入力シート!L213</f>
        <v>0</v>
      </c>
      <c r="M233" s="112">
        <f>別紙明細入力シート!M213</f>
        <v>0</v>
      </c>
    </row>
    <row r="234" spans="1:13" ht="18" customHeight="1">
      <c r="A234" s="156">
        <f t="shared" si="10"/>
        <v>204</v>
      </c>
      <c r="B234" s="122">
        <f>別紙明細入力シート!B214</f>
        <v>0</v>
      </c>
      <c r="C234" s="105">
        <f>別紙明細入力シート!C214</f>
        <v>0</v>
      </c>
      <c r="D234" s="105">
        <f>別紙明細入力シート!D214</f>
        <v>0</v>
      </c>
      <c r="E234" s="106">
        <f>別紙明細入力シート!E214</f>
        <v>0</v>
      </c>
      <c r="F234" s="107">
        <f>別紙明細入力シート!F214</f>
        <v>0</v>
      </c>
      <c r="G234" s="106">
        <f>別紙明細入力シート!G214</f>
        <v>0</v>
      </c>
      <c r="H234" s="108">
        <f>別紙明細入力シート!H214</f>
        <v>0</v>
      </c>
      <c r="I234" s="107">
        <f>別紙明細入力シート!I214</f>
        <v>0</v>
      </c>
      <c r="J234" s="109">
        <f>別紙明細入力シート!J214</f>
        <v>0</v>
      </c>
      <c r="K234" s="110">
        <f>別紙明細入力シート!K214</f>
        <v>0</v>
      </c>
      <c r="L234" s="111">
        <f>別紙明細入力シート!L214</f>
        <v>0</v>
      </c>
      <c r="M234" s="112">
        <f>別紙明細入力シート!M214</f>
        <v>0</v>
      </c>
    </row>
    <row r="235" spans="1:13" ht="18" customHeight="1">
      <c r="A235" s="156">
        <f t="shared" si="10"/>
        <v>205</v>
      </c>
      <c r="B235" s="122">
        <f>別紙明細入力シート!B215</f>
        <v>0</v>
      </c>
      <c r="C235" s="105">
        <f>別紙明細入力シート!C215</f>
        <v>0</v>
      </c>
      <c r="D235" s="105">
        <f>別紙明細入力シート!D215</f>
        <v>0</v>
      </c>
      <c r="E235" s="106">
        <f>別紙明細入力シート!E215</f>
        <v>0</v>
      </c>
      <c r="F235" s="107">
        <f>別紙明細入力シート!F215</f>
        <v>0</v>
      </c>
      <c r="G235" s="106">
        <f>別紙明細入力シート!G215</f>
        <v>0</v>
      </c>
      <c r="H235" s="108">
        <f>別紙明細入力シート!H215</f>
        <v>0</v>
      </c>
      <c r="I235" s="107">
        <f>別紙明細入力シート!I215</f>
        <v>0</v>
      </c>
      <c r="J235" s="109">
        <f>別紙明細入力シート!J215</f>
        <v>0</v>
      </c>
      <c r="K235" s="110">
        <f>別紙明細入力シート!K215</f>
        <v>0</v>
      </c>
      <c r="L235" s="111">
        <f>別紙明細入力シート!L215</f>
        <v>0</v>
      </c>
      <c r="M235" s="112">
        <f>別紙明細入力シート!M215</f>
        <v>0</v>
      </c>
    </row>
    <row r="236" spans="1:13" ht="18" customHeight="1">
      <c r="A236" s="156">
        <f t="shared" si="10"/>
        <v>206</v>
      </c>
      <c r="B236" s="122">
        <f>別紙明細入力シート!B216</f>
        <v>0</v>
      </c>
      <c r="C236" s="105">
        <f>別紙明細入力シート!C216</f>
        <v>0</v>
      </c>
      <c r="D236" s="105">
        <f>別紙明細入力シート!D216</f>
        <v>0</v>
      </c>
      <c r="E236" s="106">
        <f>別紙明細入力シート!E216</f>
        <v>0</v>
      </c>
      <c r="F236" s="107">
        <f>別紙明細入力シート!F216</f>
        <v>0</v>
      </c>
      <c r="G236" s="106">
        <f>別紙明細入力シート!G216</f>
        <v>0</v>
      </c>
      <c r="H236" s="108">
        <f>別紙明細入力シート!H216</f>
        <v>0</v>
      </c>
      <c r="I236" s="107">
        <f>別紙明細入力シート!I216</f>
        <v>0</v>
      </c>
      <c r="J236" s="109">
        <f>別紙明細入力シート!J216</f>
        <v>0</v>
      </c>
      <c r="K236" s="110">
        <f>別紙明細入力シート!K216</f>
        <v>0</v>
      </c>
      <c r="L236" s="111">
        <f>別紙明細入力シート!L216</f>
        <v>0</v>
      </c>
      <c r="M236" s="112">
        <f>別紙明細入力シート!M216</f>
        <v>0</v>
      </c>
    </row>
    <row r="237" spans="1:13" ht="18" customHeight="1">
      <c r="A237" s="156">
        <f t="shared" si="10"/>
        <v>207</v>
      </c>
      <c r="B237" s="122">
        <f>別紙明細入力シート!B217</f>
        <v>0</v>
      </c>
      <c r="C237" s="105">
        <f>別紙明細入力シート!C217</f>
        <v>0</v>
      </c>
      <c r="D237" s="105">
        <f>別紙明細入力シート!D217</f>
        <v>0</v>
      </c>
      <c r="E237" s="106">
        <f>別紙明細入力シート!E217</f>
        <v>0</v>
      </c>
      <c r="F237" s="107">
        <f>別紙明細入力シート!F217</f>
        <v>0</v>
      </c>
      <c r="G237" s="106">
        <f>別紙明細入力シート!G217</f>
        <v>0</v>
      </c>
      <c r="H237" s="108">
        <f>別紙明細入力シート!H217</f>
        <v>0</v>
      </c>
      <c r="I237" s="107">
        <f>別紙明細入力シート!I217</f>
        <v>0</v>
      </c>
      <c r="J237" s="109">
        <f>別紙明細入力シート!J217</f>
        <v>0</v>
      </c>
      <c r="K237" s="110">
        <f>別紙明細入力シート!K217</f>
        <v>0</v>
      </c>
      <c r="L237" s="111">
        <f>別紙明細入力シート!L217</f>
        <v>0</v>
      </c>
      <c r="M237" s="112">
        <f>別紙明細入力シート!M217</f>
        <v>0</v>
      </c>
    </row>
    <row r="238" spans="1:13" ht="18" customHeight="1">
      <c r="A238" s="156">
        <f t="shared" si="10"/>
        <v>208</v>
      </c>
      <c r="B238" s="122">
        <f>別紙明細入力シート!B218</f>
        <v>0</v>
      </c>
      <c r="C238" s="105">
        <f>別紙明細入力シート!C218</f>
        <v>0</v>
      </c>
      <c r="D238" s="105">
        <f>別紙明細入力シート!D218</f>
        <v>0</v>
      </c>
      <c r="E238" s="106">
        <f>別紙明細入力シート!E218</f>
        <v>0</v>
      </c>
      <c r="F238" s="107">
        <f>別紙明細入力シート!F218</f>
        <v>0</v>
      </c>
      <c r="G238" s="106">
        <f>別紙明細入力シート!G218</f>
        <v>0</v>
      </c>
      <c r="H238" s="108">
        <f>別紙明細入力シート!H218</f>
        <v>0</v>
      </c>
      <c r="I238" s="107">
        <f>別紙明細入力シート!I218</f>
        <v>0</v>
      </c>
      <c r="J238" s="109">
        <f>別紙明細入力シート!J218</f>
        <v>0</v>
      </c>
      <c r="K238" s="110">
        <f>別紙明細入力シート!K218</f>
        <v>0</v>
      </c>
      <c r="L238" s="111">
        <f>別紙明細入力シート!L218</f>
        <v>0</v>
      </c>
      <c r="M238" s="112">
        <f>別紙明細入力シート!M218</f>
        <v>0</v>
      </c>
    </row>
    <row r="239" spans="1:13" ht="18" customHeight="1">
      <c r="A239" s="156">
        <f t="shared" si="10"/>
        <v>209</v>
      </c>
      <c r="B239" s="122">
        <f>別紙明細入力シート!B219</f>
        <v>0</v>
      </c>
      <c r="C239" s="105">
        <f>別紙明細入力シート!C219</f>
        <v>0</v>
      </c>
      <c r="D239" s="105">
        <f>別紙明細入力シート!D219</f>
        <v>0</v>
      </c>
      <c r="E239" s="106">
        <f>別紙明細入力シート!E219</f>
        <v>0</v>
      </c>
      <c r="F239" s="107">
        <f>別紙明細入力シート!F219</f>
        <v>0</v>
      </c>
      <c r="G239" s="106">
        <f>別紙明細入力シート!G219</f>
        <v>0</v>
      </c>
      <c r="H239" s="108">
        <f>別紙明細入力シート!H219</f>
        <v>0</v>
      </c>
      <c r="I239" s="107">
        <f>別紙明細入力シート!I219</f>
        <v>0</v>
      </c>
      <c r="J239" s="109">
        <f>別紙明細入力シート!J219</f>
        <v>0</v>
      </c>
      <c r="K239" s="110">
        <f>別紙明細入力シート!K219</f>
        <v>0</v>
      </c>
      <c r="L239" s="111">
        <f>別紙明細入力シート!L219</f>
        <v>0</v>
      </c>
      <c r="M239" s="112">
        <f>別紙明細入力シート!M219</f>
        <v>0</v>
      </c>
    </row>
    <row r="240" spans="1:13" ht="18" customHeight="1">
      <c r="A240" s="156">
        <f t="shared" si="10"/>
        <v>210</v>
      </c>
      <c r="B240" s="122">
        <f>別紙明細入力シート!B220</f>
        <v>0</v>
      </c>
      <c r="C240" s="105">
        <f>別紙明細入力シート!C220</f>
        <v>0</v>
      </c>
      <c r="D240" s="105">
        <f>別紙明細入力シート!D220</f>
        <v>0</v>
      </c>
      <c r="E240" s="106">
        <f>別紙明細入力シート!E220</f>
        <v>0</v>
      </c>
      <c r="F240" s="107">
        <f>別紙明細入力シート!F220</f>
        <v>0</v>
      </c>
      <c r="G240" s="106">
        <f>別紙明細入力シート!G220</f>
        <v>0</v>
      </c>
      <c r="H240" s="108">
        <f>別紙明細入力シート!H220</f>
        <v>0</v>
      </c>
      <c r="I240" s="107">
        <f>別紙明細入力シート!I220</f>
        <v>0</v>
      </c>
      <c r="J240" s="109">
        <f>別紙明細入力シート!J220</f>
        <v>0</v>
      </c>
      <c r="K240" s="110">
        <f>別紙明細入力シート!K220</f>
        <v>0</v>
      </c>
      <c r="L240" s="111">
        <f>別紙明細入力シート!L220</f>
        <v>0</v>
      </c>
      <c r="M240" s="112">
        <f>別紙明細入力シート!M220</f>
        <v>0</v>
      </c>
    </row>
    <row r="241" spans="1:21" ht="18" customHeight="1" thickBot="1">
      <c r="A241" s="157">
        <f t="shared" si="10"/>
        <v>211</v>
      </c>
      <c r="B241" s="123">
        <f>別紙明細入力シート!B221</f>
        <v>0</v>
      </c>
      <c r="C241" s="113">
        <f>別紙明細入力シート!C221</f>
        <v>0</v>
      </c>
      <c r="D241" s="113">
        <f>別紙明細入力シート!D221</f>
        <v>0</v>
      </c>
      <c r="E241" s="114">
        <f>別紙明細入力シート!E221</f>
        <v>0</v>
      </c>
      <c r="F241" s="115">
        <f>別紙明細入力シート!F221</f>
        <v>0</v>
      </c>
      <c r="G241" s="114">
        <f>別紙明細入力シート!G221</f>
        <v>0</v>
      </c>
      <c r="H241" s="116">
        <f>別紙明細入力シート!H221</f>
        <v>0</v>
      </c>
      <c r="I241" s="115">
        <f>別紙明細入力シート!I221</f>
        <v>0</v>
      </c>
      <c r="J241" s="117">
        <f>別紙明細入力シート!J221</f>
        <v>0</v>
      </c>
      <c r="K241" s="118">
        <f>別紙明細入力シート!K221</f>
        <v>0</v>
      </c>
      <c r="L241" s="119">
        <f>別紙明細入力シート!L221</f>
        <v>0</v>
      </c>
      <c r="M241" s="120">
        <f>別紙明細入力シート!M221</f>
        <v>0</v>
      </c>
    </row>
    <row r="242" spans="1:21" ht="5.0999999999999996" customHeight="1">
      <c r="A242" s="158"/>
      <c r="B242" s="158"/>
      <c r="C242" s="158"/>
      <c r="D242" s="158"/>
      <c r="E242" s="158"/>
      <c r="F242" s="158"/>
      <c r="G242" s="158"/>
      <c r="H242" s="158"/>
      <c r="I242" s="158"/>
      <c r="J242" s="158"/>
      <c r="K242" s="158"/>
      <c r="L242" s="158"/>
      <c r="M242" s="158"/>
      <c r="N242" s="71"/>
    </row>
    <row r="243" spans="1:21" ht="18" customHeight="1">
      <c r="A243" s="159"/>
      <c r="B243" s="159"/>
      <c r="C243" s="160"/>
      <c r="D243" s="160"/>
      <c r="E243" s="160"/>
      <c r="F243" s="160"/>
      <c r="G243" s="160"/>
      <c r="H243" s="160"/>
      <c r="I243" s="160"/>
      <c r="J243" s="927" t="s">
        <v>11</v>
      </c>
      <c r="K243" s="928"/>
      <c r="L243" s="927" t="str">
        <f ca="1">'入力シート兼事業者（控）'!$AF$2</f>
        <v>0001-28900</v>
      </c>
      <c r="M243" s="928"/>
    </row>
    <row r="244" spans="1:21" ht="18" customHeight="1">
      <c r="A244" s="159"/>
      <c r="B244" s="159"/>
      <c r="C244" s="160"/>
      <c r="D244" s="160"/>
      <c r="E244" s="160"/>
      <c r="F244" s="160"/>
      <c r="G244" s="160"/>
      <c r="H244" s="160"/>
      <c r="I244" s="160"/>
      <c r="J244" s="160"/>
      <c r="K244" s="160"/>
      <c r="L244" s="160"/>
      <c r="M244" s="160"/>
    </row>
    <row r="245" spans="1:21" ht="18" customHeight="1" thickBot="1">
      <c r="A245" s="929" t="str">
        <f>IF(別紙明細入力シート!C222="","",CONCATENATE($A$6,";",$C$6))</f>
        <v/>
      </c>
      <c r="B245" s="929"/>
      <c r="C245" s="929"/>
      <c r="D245" s="929"/>
      <c r="E245" s="929"/>
      <c r="F245" s="929"/>
      <c r="G245" s="929"/>
      <c r="H245" s="929"/>
      <c r="I245" s="930"/>
      <c r="J245" s="931" t="s">
        <v>31</v>
      </c>
      <c r="K245" s="932"/>
      <c r="L245" s="933">
        <f t="shared" ref="L245" si="11">$K$5</f>
        <v>0</v>
      </c>
      <c r="M245" s="934"/>
      <c r="P245" s="924"/>
      <c r="Q245" s="925"/>
      <c r="R245" s="925"/>
      <c r="S245" s="925"/>
      <c r="T245" s="925"/>
      <c r="U245" s="925"/>
    </row>
    <row r="246" spans="1:21" ht="18" customHeight="1" thickBot="1">
      <c r="A246" s="150" t="s">
        <v>122</v>
      </c>
      <c r="B246" s="151" t="s">
        <v>50</v>
      </c>
      <c r="C246" s="152" t="s">
        <v>123</v>
      </c>
      <c r="D246" s="152" t="s">
        <v>124</v>
      </c>
      <c r="E246" s="926" t="s">
        <v>125</v>
      </c>
      <c r="F246" s="926"/>
      <c r="G246" s="926"/>
      <c r="H246" s="926"/>
      <c r="I246" s="926"/>
      <c r="J246" s="152" t="s">
        <v>126</v>
      </c>
      <c r="K246" s="153" t="s">
        <v>127</v>
      </c>
      <c r="L246" s="152" t="s">
        <v>128</v>
      </c>
      <c r="M246" s="154" t="s">
        <v>131</v>
      </c>
      <c r="P246" s="924"/>
      <c r="Q246" s="925"/>
      <c r="R246" s="925"/>
      <c r="S246" s="925"/>
      <c r="T246" s="925"/>
      <c r="U246" s="925"/>
    </row>
    <row r="247" spans="1:21" ht="18" customHeight="1">
      <c r="A247" s="155">
        <f>A241+1</f>
        <v>212</v>
      </c>
      <c r="B247" s="121">
        <f>別紙明細入力シート!B222</f>
        <v>0</v>
      </c>
      <c r="C247" s="161">
        <f>別紙明細入力シート!C222</f>
        <v>0</v>
      </c>
      <c r="D247" s="161">
        <f>別紙明細入力シート!D222</f>
        <v>0</v>
      </c>
      <c r="E247" s="162">
        <f>別紙明細入力シート!E222</f>
        <v>0</v>
      </c>
      <c r="F247" s="163">
        <f>別紙明細入力シート!F222</f>
        <v>0</v>
      </c>
      <c r="G247" s="162">
        <f>別紙明細入力シート!G222</f>
        <v>0</v>
      </c>
      <c r="H247" s="164">
        <f>別紙明細入力シート!H222</f>
        <v>0</v>
      </c>
      <c r="I247" s="163">
        <f>別紙明細入力シート!I222</f>
        <v>0</v>
      </c>
      <c r="J247" s="165">
        <f>別紙明細入力シート!J222</f>
        <v>0</v>
      </c>
      <c r="K247" s="102">
        <f>別紙明細入力シート!K222</f>
        <v>0</v>
      </c>
      <c r="L247" s="103">
        <f>別紙明細入力シート!L222</f>
        <v>0</v>
      </c>
      <c r="M247" s="104">
        <f>別紙明細入力シート!M222</f>
        <v>0</v>
      </c>
      <c r="P247" s="925"/>
      <c r="Q247" s="925"/>
      <c r="R247" s="925"/>
      <c r="S247" s="925"/>
      <c r="T247" s="925"/>
      <c r="U247" s="925"/>
    </row>
    <row r="248" spans="1:21" ht="18" customHeight="1">
      <c r="A248" s="156">
        <f t="shared" ref="A248:A264" si="12">A247+1</f>
        <v>213</v>
      </c>
      <c r="B248" s="122">
        <f>別紙明細入力シート!B223</f>
        <v>0</v>
      </c>
      <c r="C248" s="105">
        <f>別紙明細入力シート!C223</f>
        <v>0</v>
      </c>
      <c r="D248" s="105">
        <f>別紙明細入力シート!D223</f>
        <v>0</v>
      </c>
      <c r="E248" s="106">
        <f>別紙明細入力シート!E223</f>
        <v>0</v>
      </c>
      <c r="F248" s="107">
        <f>別紙明細入力シート!F223</f>
        <v>0</v>
      </c>
      <c r="G248" s="106">
        <f>別紙明細入力シート!G223</f>
        <v>0</v>
      </c>
      <c r="H248" s="108">
        <f>別紙明細入力シート!H223</f>
        <v>0</v>
      </c>
      <c r="I248" s="107">
        <f>別紙明細入力シート!I223</f>
        <v>0</v>
      </c>
      <c r="J248" s="109">
        <f>別紙明細入力シート!J223</f>
        <v>0</v>
      </c>
      <c r="K248" s="110">
        <f>別紙明細入力シート!K223</f>
        <v>0</v>
      </c>
      <c r="L248" s="111">
        <f>別紙明細入力シート!L223</f>
        <v>0</v>
      </c>
      <c r="M248" s="112">
        <f>別紙明細入力シート!M223</f>
        <v>0</v>
      </c>
    </row>
    <row r="249" spans="1:21" ht="18" customHeight="1">
      <c r="A249" s="156">
        <f t="shared" si="12"/>
        <v>214</v>
      </c>
      <c r="B249" s="122">
        <f>別紙明細入力シート!B224</f>
        <v>0</v>
      </c>
      <c r="C249" s="105">
        <f>別紙明細入力シート!C224</f>
        <v>0</v>
      </c>
      <c r="D249" s="105">
        <f>別紙明細入力シート!D224</f>
        <v>0</v>
      </c>
      <c r="E249" s="106">
        <f>別紙明細入力シート!E224</f>
        <v>0</v>
      </c>
      <c r="F249" s="107">
        <f>別紙明細入力シート!F224</f>
        <v>0</v>
      </c>
      <c r="G249" s="106">
        <f>別紙明細入力シート!G224</f>
        <v>0</v>
      </c>
      <c r="H249" s="108">
        <f>別紙明細入力シート!H224</f>
        <v>0</v>
      </c>
      <c r="I249" s="107">
        <f>別紙明細入力シート!I224</f>
        <v>0</v>
      </c>
      <c r="J249" s="109">
        <f>別紙明細入力シート!J224</f>
        <v>0</v>
      </c>
      <c r="K249" s="110">
        <f>別紙明細入力シート!K224</f>
        <v>0</v>
      </c>
      <c r="L249" s="111">
        <f>別紙明細入力シート!L224</f>
        <v>0</v>
      </c>
      <c r="M249" s="112">
        <f>別紙明細入力シート!M224</f>
        <v>0</v>
      </c>
    </row>
    <row r="250" spans="1:21" ht="18" customHeight="1">
      <c r="A250" s="156">
        <f t="shared" si="12"/>
        <v>215</v>
      </c>
      <c r="B250" s="122">
        <f>別紙明細入力シート!B225</f>
        <v>0</v>
      </c>
      <c r="C250" s="105">
        <f>別紙明細入力シート!C225</f>
        <v>0</v>
      </c>
      <c r="D250" s="105">
        <f>別紙明細入力シート!D225</f>
        <v>0</v>
      </c>
      <c r="E250" s="106">
        <f>別紙明細入力シート!E225</f>
        <v>0</v>
      </c>
      <c r="F250" s="107">
        <f>別紙明細入力シート!F225</f>
        <v>0</v>
      </c>
      <c r="G250" s="106">
        <f>別紙明細入力シート!G225</f>
        <v>0</v>
      </c>
      <c r="H250" s="108">
        <f>別紙明細入力シート!H225</f>
        <v>0</v>
      </c>
      <c r="I250" s="107">
        <f>別紙明細入力シート!I225</f>
        <v>0</v>
      </c>
      <c r="J250" s="109">
        <f>別紙明細入力シート!J225</f>
        <v>0</v>
      </c>
      <c r="K250" s="110">
        <f>別紙明細入力シート!K225</f>
        <v>0</v>
      </c>
      <c r="L250" s="111">
        <f>別紙明細入力シート!L225</f>
        <v>0</v>
      </c>
      <c r="M250" s="112">
        <f>別紙明細入力シート!M225</f>
        <v>0</v>
      </c>
    </row>
    <row r="251" spans="1:21" ht="18" customHeight="1">
      <c r="A251" s="156">
        <f t="shared" si="12"/>
        <v>216</v>
      </c>
      <c r="B251" s="122">
        <f>別紙明細入力シート!B226</f>
        <v>0</v>
      </c>
      <c r="C251" s="105">
        <f>別紙明細入力シート!C226</f>
        <v>0</v>
      </c>
      <c r="D251" s="105">
        <f>別紙明細入力シート!D226</f>
        <v>0</v>
      </c>
      <c r="E251" s="106">
        <f>別紙明細入力シート!E226</f>
        <v>0</v>
      </c>
      <c r="F251" s="107">
        <f>別紙明細入力シート!F226</f>
        <v>0</v>
      </c>
      <c r="G251" s="106">
        <f>別紙明細入力シート!G226</f>
        <v>0</v>
      </c>
      <c r="H251" s="108">
        <f>別紙明細入力シート!H226</f>
        <v>0</v>
      </c>
      <c r="I251" s="107">
        <f>別紙明細入力シート!I226</f>
        <v>0</v>
      </c>
      <c r="J251" s="109">
        <f>別紙明細入力シート!J226</f>
        <v>0</v>
      </c>
      <c r="K251" s="110">
        <f>別紙明細入力シート!K226</f>
        <v>0</v>
      </c>
      <c r="L251" s="111">
        <f>別紙明細入力シート!L226</f>
        <v>0</v>
      </c>
      <c r="M251" s="112">
        <f>別紙明細入力シート!M226</f>
        <v>0</v>
      </c>
    </row>
    <row r="252" spans="1:21" ht="18" customHeight="1">
      <c r="A252" s="156">
        <f t="shared" si="12"/>
        <v>217</v>
      </c>
      <c r="B252" s="122">
        <f>別紙明細入力シート!B227</f>
        <v>0</v>
      </c>
      <c r="C252" s="105">
        <f>別紙明細入力シート!C227</f>
        <v>0</v>
      </c>
      <c r="D252" s="105">
        <f>別紙明細入力シート!D227</f>
        <v>0</v>
      </c>
      <c r="E252" s="106">
        <f>別紙明細入力シート!E227</f>
        <v>0</v>
      </c>
      <c r="F252" s="107">
        <f>別紙明細入力シート!F227</f>
        <v>0</v>
      </c>
      <c r="G252" s="106">
        <f>別紙明細入力シート!G227</f>
        <v>0</v>
      </c>
      <c r="H252" s="108">
        <f>別紙明細入力シート!H227</f>
        <v>0</v>
      </c>
      <c r="I252" s="107">
        <f>別紙明細入力シート!I227</f>
        <v>0</v>
      </c>
      <c r="J252" s="109">
        <f>別紙明細入力シート!J227</f>
        <v>0</v>
      </c>
      <c r="K252" s="110">
        <f>別紙明細入力シート!K227</f>
        <v>0</v>
      </c>
      <c r="L252" s="111">
        <f>別紙明細入力シート!L227</f>
        <v>0</v>
      </c>
      <c r="M252" s="112">
        <f>別紙明細入力シート!M227</f>
        <v>0</v>
      </c>
    </row>
    <row r="253" spans="1:21" ht="18" customHeight="1">
      <c r="A253" s="156">
        <f t="shared" si="12"/>
        <v>218</v>
      </c>
      <c r="B253" s="122">
        <f>別紙明細入力シート!B228</f>
        <v>0</v>
      </c>
      <c r="C253" s="105">
        <f>別紙明細入力シート!C228</f>
        <v>0</v>
      </c>
      <c r="D253" s="105">
        <f>別紙明細入力シート!D228</f>
        <v>0</v>
      </c>
      <c r="E253" s="106">
        <f>別紙明細入力シート!E228</f>
        <v>0</v>
      </c>
      <c r="F253" s="107">
        <f>別紙明細入力シート!F228</f>
        <v>0</v>
      </c>
      <c r="G253" s="106">
        <f>別紙明細入力シート!G228</f>
        <v>0</v>
      </c>
      <c r="H253" s="108">
        <f>別紙明細入力シート!H228</f>
        <v>0</v>
      </c>
      <c r="I253" s="107">
        <f>別紙明細入力シート!I228</f>
        <v>0</v>
      </c>
      <c r="J253" s="109">
        <f>別紙明細入力シート!J228</f>
        <v>0</v>
      </c>
      <c r="K253" s="110">
        <f>別紙明細入力シート!K228</f>
        <v>0</v>
      </c>
      <c r="L253" s="111">
        <f>別紙明細入力シート!L228</f>
        <v>0</v>
      </c>
      <c r="M253" s="112">
        <f>別紙明細入力シート!M228</f>
        <v>0</v>
      </c>
    </row>
    <row r="254" spans="1:21" ht="18" customHeight="1">
      <c r="A254" s="156">
        <f t="shared" si="12"/>
        <v>219</v>
      </c>
      <c r="B254" s="122">
        <f>別紙明細入力シート!B229</f>
        <v>0</v>
      </c>
      <c r="C254" s="105">
        <f>別紙明細入力シート!C229</f>
        <v>0</v>
      </c>
      <c r="D254" s="105">
        <f>別紙明細入力シート!D229</f>
        <v>0</v>
      </c>
      <c r="E254" s="106">
        <f>別紙明細入力シート!E229</f>
        <v>0</v>
      </c>
      <c r="F254" s="107">
        <f>別紙明細入力シート!F229</f>
        <v>0</v>
      </c>
      <c r="G254" s="106">
        <f>別紙明細入力シート!G229</f>
        <v>0</v>
      </c>
      <c r="H254" s="108">
        <f>別紙明細入力シート!H229</f>
        <v>0</v>
      </c>
      <c r="I254" s="107">
        <f>別紙明細入力シート!I229</f>
        <v>0</v>
      </c>
      <c r="J254" s="109">
        <f>別紙明細入力シート!J229</f>
        <v>0</v>
      </c>
      <c r="K254" s="110">
        <f>別紙明細入力シート!K229</f>
        <v>0</v>
      </c>
      <c r="L254" s="111">
        <f>別紙明細入力シート!L229</f>
        <v>0</v>
      </c>
      <c r="M254" s="112">
        <f>別紙明細入力シート!M229</f>
        <v>0</v>
      </c>
    </row>
    <row r="255" spans="1:21" ht="18" customHeight="1">
      <c r="A255" s="156">
        <f t="shared" si="12"/>
        <v>220</v>
      </c>
      <c r="B255" s="122">
        <f>別紙明細入力シート!B230</f>
        <v>0</v>
      </c>
      <c r="C255" s="105">
        <f>別紙明細入力シート!C230</f>
        <v>0</v>
      </c>
      <c r="D255" s="105">
        <f>別紙明細入力シート!D230</f>
        <v>0</v>
      </c>
      <c r="E255" s="106">
        <f>別紙明細入力シート!E230</f>
        <v>0</v>
      </c>
      <c r="F255" s="107">
        <f>別紙明細入力シート!F230</f>
        <v>0</v>
      </c>
      <c r="G255" s="106">
        <f>別紙明細入力シート!G230</f>
        <v>0</v>
      </c>
      <c r="H255" s="108">
        <f>別紙明細入力シート!H230</f>
        <v>0</v>
      </c>
      <c r="I255" s="107">
        <f>別紙明細入力シート!I230</f>
        <v>0</v>
      </c>
      <c r="J255" s="109">
        <f>別紙明細入力シート!J230</f>
        <v>0</v>
      </c>
      <c r="K255" s="110">
        <f>別紙明細入力シート!K230</f>
        <v>0</v>
      </c>
      <c r="L255" s="111">
        <f>別紙明細入力シート!L230</f>
        <v>0</v>
      </c>
      <c r="M255" s="112">
        <f>別紙明細入力シート!M230</f>
        <v>0</v>
      </c>
    </row>
    <row r="256" spans="1:21" ht="18" customHeight="1">
      <c r="A256" s="156">
        <f t="shared" si="12"/>
        <v>221</v>
      </c>
      <c r="B256" s="122">
        <f>別紙明細入力シート!B231</f>
        <v>0</v>
      </c>
      <c r="C256" s="105">
        <f>別紙明細入力シート!C231</f>
        <v>0</v>
      </c>
      <c r="D256" s="105">
        <f>別紙明細入力シート!D231</f>
        <v>0</v>
      </c>
      <c r="E256" s="106">
        <f>別紙明細入力シート!E231</f>
        <v>0</v>
      </c>
      <c r="F256" s="107">
        <f>別紙明細入力シート!F231</f>
        <v>0</v>
      </c>
      <c r="G256" s="106">
        <f>別紙明細入力シート!G231</f>
        <v>0</v>
      </c>
      <c r="H256" s="108">
        <f>別紙明細入力シート!H231</f>
        <v>0</v>
      </c>
      <c r="I256" s="107">
        <f>別紙明細入力シート!I231</f>
        <v>0</v>
      </c>
      <c r="J256" s="109">
        <f>別紙明細入力シート!J231</f>
        <v>0</v>
      </c>
      <c r="K256" s="110">
        <f>別紙明細入力シート!K231</f>
        <v>0</v>
      </c>
      <c r="L256" s="111">
        <f>別紙明細入力シート!L231</f>
        <v>0</v>
      </c>
      <c r="M256" s="112">
        <f>別紙明細入力シート!M231</f>
        <v>0</v>
      </c>
    </row>
    <row r="257" spans="1:13" ht="18" customHeight="1">
      <c r="A257" s="156">
        <f t="shared" si="12"/>
        <v>222</v>
      </c>
      <c r="B257" s="122">
        <f>別紙明細入力シート!B232</f>
        <v>0</v>
      </c>
      <c r="C257" s="105">
        <f>別紙明細入力シート!C232</f>
        <v>0</v>
      </c>
      <c r="D257" s="105">
        <f>別紙明細入力シート!D232</f>
        <v>0</v>
      </c>
      <c r="E257" s="106">
        <f>別紙明細入力シート!E232</f>
        <v>0</v>
      </c>
      <c r="F257" s="107">
        <f>別紙明細入力シート!F232</f>
        <v>0</v>
      </c>
      <c r="G257" s="106">
        <f>別紙明細入力シート!G232</f>
        <v>0</v>
      </c>
      <c r="H257" s="108">
        <f>別紙明細入力シート!H232</f>
        <v>0</v>
      </c>
      <c r="I257" s="107">
        <f>別紙明細入力シート!I232</f>
        <v>0</v>
      </c>
      <c r="J257" s="109">
        <f>別紙明細入力シート!J232</f>
        <v>0</v>
      </c>
      <c r="K257" s="110">
        <f>別紙明細入力シート!K232</f>
        <v>0</v>
      </c>
      <c r="L257" s="111">
        <f>別紙明細入力シート!L232</f>
        <v>0</v>
      </c>
      <c r="M257" s="112">
        <f>別紙明細入力シート!M232</f>
        <v>0</v>
      </c>
    </row>
    <row r="258" spans="1:13" ht="18" customHeight="1">
      <c r="A258" s="156">
        <f t="shared" si="12"/>
        <v>223</v>
      </c>
      <c r="B258" s="122">
        <f>別紙明細入力シート!B233</f>
        <v>0</v>
      </c>
      <c r="C258" s="105">
        <f>別紙明細入力シート!C233</f>
        <v>0</v>
      </c>
      <c r="D258" s="105">
        <f>別紙明細入力シート!D233</f>
        <v>0</v>
      </c>
      <c r="E258" s="106">
        <f>別紙明細入力シート!E233</f>
        <v>0</v>
      </c>
      <c r="F258" s="107">
        <f>別紙明細入力シート!F233</f>
        <v>0</v>
      </c>
      <c r="G258" s="106">
        <f>別紙明細入力シート!G233</f>
        <v>0</v>
      </c>
      <c r="H258" s="108">
        <f>別紙明細入力シート!H233</f>
        <v>0</v>
      </c>
      <c r="I258" s="107">
        <f>別紙明細入力シート!I233</f>
        <v>0</v>
      </c>
      <c r="J258" s="109">
        <f>別紙明細入力シート!J233</f>
        <v>0</v>
      </c>
      <c r="K258" s="110">
        <f>別紙明細入力シート!K233</f>
        <v>0</v>
      </c>
      <c r="L258" s="111">
        <f>別紙明細入力シート!L233</f>
        <v>0</v>
      </c>
      <c r="M258" s="112">
        <f>別紙明細入力シート!M233</f>
        <v>0</v>
      </c>
    </row>
    <row r="259" spans="1:13" ht="18" customHeight="1">
      <c r="A259" s="156">
        <f t="shared" si="12"/>
        <v>224</v>
      </c>
      <c r="B259" s="122">
        <f>別紙明細入力シート!B234</f>
        <v>0</v>
      </c>
      <c r="C259" s="105">
        <f>別紙明細入力シート!C234</f>
        <v>0</v>
      </c>
      <c r="D259" s="105">
        <f>別紙明細入力シート!D234</f>
        <v>0</v>
      </c>
      <c r="E259" s="106">
        <f>別紙明細入力シート!E234</f>
        <v>0</v>
      </c>
      <c r="F259" s="107">
        <f>別紙明細入力シート!F234</f>
        <v>0</v>
      </c>
      <c r="G259" s="106">
        <f>別紙明細入力シート!G234</f>
        <v>0</v>
      </c>
      <c r="H259" s="108">
        <f>別紙明細入力シート!H234</f>
        <v>0</v>
      </c>
      <c r="I259" s="107">
        <f>別紙明細入力シート!I234</f>
        <v>0</v>
      </c>
      <c r="J259" s="109">
        <f>別紙明細入力シート!J234</f>
        <v>0</v>
      </c>
      <c r="K259" s="110">
        <f>別紙明細入力シート!K234</f>
        <v>0</v>
      </c>
      <c r="L259" s="111">
        <f>別紙明細入力シート!L234</f>
        <v>0</v>
      </c>
      <c r="M259" s="112">
        <f>別紙明細入力シート!M234</f>
        <v>0</v>
      </c>
    </row>
    <row r="260" spans="1:13" ht="18" customHeight="1">
      <c r="A260" s="156">
        <f t="shared" si="12"/>
        <v>225</v>
      </c>
      <c r="B260" s="122">
        <f>別紙明細入力シート!B235</f>
        <v>0</v>
      </c>
      <c r="C260" s="105">
        <f>別紙明細入力シート!C235</f>
        <v>0</v>
      </c>
      <c r="D260" s="105">
        <f>別紙明細入力シート!D235</f>
        <v>0</v>
      </c>
      <c r="E260" s="106">
        <f>別紙明細入力シート!E235</f>
        <v>0</v>
      </c>
      <c r="F260" s="107">
        <f>別紙明細入力シート!F235</f>
        <v>0</v>
      </c>
      <c r="G260" s="106">
        <f>別紙明細入力シート!G235</f>
        <v>0</v>
      </c>
      <c r="H260" s="108">
        <f>別紙明細入力シート!H235</f>
        <v>0</v>
      </c>
      <c r="I260" s="107">
        <f>別紙明細入力シート!I235</f>
        <v>0</v>
      </c>
      <c r="J260" s="109">
        <f>別紙明細入力シート!J235</f>
        <v>0</v>
      </c>
      <c r="K260" s="110">
        <f>別紙明細入力シート!K235</f>
        <v>0</v>
      </c>
      <c r="L260" s="111">
        <f>別紙明細入力シート!L235</f>
        <v>0</v>
      </c>
      <c r="M260" s="112">
        <f>別紙明細入力シート!M235</f>
        <v>0</v>
      </c>
    </row>
    <row r="261" spans="1:13" ht="18" customHeight="1">
      <c r="A261" s="156">
        <f t="shared" si="12"/>
        <v>226</v>
      </c>
      <c r="B261" s="122">
        <f>別紙明細入力シート!B236</f>
        <v>0</v>
      </c>
      <c r="C261" s="105">
        <f>別紙明細入力シート!C236</f>
        <v>0</v>
      </c>
      <c r="D261" s="105">
        <f>別紙明細入力シート!D236</f>
        <v>0</v>
      </c>
      <c r="E261" s="106">
        <f>別紙明細入力シート!E236</f>
        <v>0</v>
      </c>
      <c r="F261" s="107">
        <f>別紙明細入力シート!F236</f>
        <v>0</v>
      </c>
      <c r="G261" s="106">
        <f>別紙明細入力シート!G236</f>
        <v>0</v>
      </c>
      <c r="H261" s="108">
        <f>別紙明細入力シート!H236</f>
        <v>0</v>
      </c>
      <c r="I261" s="107">
        <f>別紙明細入力シート!I236</f>
        <v>0</v>
      </c>
      <c r="J261" s="109">
        <f>別紙明細入力シート!J236</f>
        <v>0</v>
      </c>
      <c r="K261" s="110">
        <f>別紙明細入力シート!K236</f>
        <v>0</v>
      </c>
      <c r="L261" s="111">
        <f>別紙明細入力シート!L236</f>
        <v>0</v>
      </c>
      <c r="M261" s="112">
        <f>別紙明細入力シート!M236</f>
        <v>0</v>
      </c>
    </row>
    <row r="262" spans="1:13" ht="18" customHeight="1">
      <c r="A262" s="156">
        <f t="shared" si="12"/>
        <v>227</v>
      </c>
      <c r="B262" s="122">
        <f>別紙明細入力シート!B237</f>
        <v>0</v>
      </c>
      <c r="C262" s="105">
        <f>別紙明細入力シート!C237</f>
        <v>0</v>
      </c>
      <c r="D262" s="105">
        <f>別紙明細入力シート!D237</f>
        <v>0</v>
      </c>
      <c r="E262" s="106">
        <f>別紙明細入力シート!E237</f>
        <v>0</v>
      </c>
      <c r="F262" s="107">
        <f>別紙明細入力シート!F237</f>
        <v>0</v>
      </c>
      <c r="G262" s="106">
        <f>別紙明細入力シート!G237</f>
        <v>0</v>
      </c>
      <c r="H262" s="108">
        <f>別紙明細入力シート!H237</f>
        <v>0</v>
      </c>
      <c r="I262" s="107">
        <f>別紙明細入力シート!I237</f>
        <v>0</v>
      </c>
      <c r="J262" s="109">
        <f>別紙明細入力シート!J237</f>
        <v>0</v>
      </c>
      <c r="K262" s="110">
        <f>別紙明細入力シート!K237</f>
        <v>0</v>
      </c>
      <c r="L262" s="111">
        <f>別紙明細入力シート!L237</f>
        <v>0</v>
      </c>
      <c r="M262" s="112">
        <f>別紙明細入力シート!M237</f>
        <v>0</v>
      </c>
    </row>
    <row r="263" spans="1:13" ht="18" customHeight="1">
      <c r="A263" s="156">
        <f t="shared" si="12"/>
        <v>228</v>
      </c>
      <c r="B263" s="122">
        <f>別紙明細入力シート!B238</f>
        <v>0</v>
      </c>
      <c r="C263" s="105">
        <f>別紙明細入力シート!C238</f>
        <v>0</v>
      </c>
      <c r="D263" s="105">
        <f>別紙明細入力シート!D238</f>
        <v>0</v>
      </c>
      <c r="E263" s="106">
        <f>別紙明細入力シート!E238</f>
        <v>0</v>
      </c>
      <c r="F263" s="107">
        <f>別紙明細入力シート!F238</f>
        <v>0</v>
      </c>
      <c r="G263" s="106">
        <f>別紙明細入力シート!G238</f>
        <v>0</v>
      </c>
      <c r="H263" s="108">
        <f>別紙明細入力シート!H238</f>
        <v>0</v>
      </c>
      <c r="I263" s="107">
        <f>別紙明細入力シート!I238</f>
        <v>0</v>
      </c>
      <c r="J263" s="109">
        <f>別紙明細入力シート!J238</f>
        <v>0</v>
      </c>
      <c r="K263" s="110">
        <f>別紙明細入力シート!K238</f>
        <v>0</v>
      </c>
      <c r="L263" s="111">
        <f>別紙明細入力シート!L238</f>
        <v>0</v>
      </c>
      <c r="M263" s="112">
        <f>別紙明細入力シート!M238</f>
        <v>0</v>
      </c>
    </row>
    <row r="264" spans="1:13" ht="18" customHeight="1">
      <c r="A264" s="156">
        <f t="shared" si="12"/>
        <v>229</v>
      </c>
      <c r="B264" s="122">
        <f>別紙明細入力シート!B239</f>
        <v>0</v>
      </c>
      <c r="C264" s="105">
        <f>別紙明細入力シート!C239</f>
        <v>0</v>
      </c>
      <c r="D264" s="105">
        <f>別紙明細入力シート!D239</f>
        <v>0</v>
      </c>
      <c r="E264" s="106">
        <f>別紙明細入力シート!E239</f>
        <v>0</v>
      </c>
      <c r="F264" s="107">
        <f>別紙明細入力シート!F239</f>
        <v>0</v>
      </c>
      <c r="G264" s="106">
        <f>別紙明細入力シート!G239</f>
        <v>0</v>
      </c>
      <c r="H264" s="108">
        <f>別紙明細入力シート!H239</f>
        <v>0</v>
      </c>
      <c r="I264" s="107">
        <f>別紙明細入力シート!I239</f>
        <v>0</v>
      </c>
      <c r="J264" s="109">
        <f>別紙明細入力シート!J239</f>
        <v>0</v>
      </c>
      <c r="K264" s="110">
        <f>別紙明細入力シート!K239</f>
        <v>0</v>
      </c>
      <c r="L264" s="111">
        <f>別紙明細入力シート!L239</f>
        <v>0</v>
      </c>
      <c r="M264" s="112">
        <f>別紙明細入力シート!M239</f>
        <v>0</v>
      </c>
    </row>
    <row r="265" spans="1:13" ht="18" customHeight="1">
      <c r="A265" s="156">
        <f t="shared" si="10"/>
        <v>230</v>
      </c>
      <c r="B265" s="122">
        <f>別紙明細入力シート!B240</f>
        <v>0</v>
      </c>
      <c r="C265" s="105">
        <f>別紙明細入力シート!C240</f>
        <v>0</v>
      </c>
      <c r="D265" s="105">
        <f>別紙明細入力シート!D240</f>
        <v>0</v>
      </c>
      <c r="E265" s="106">
        <f>別紙明細入力シート!E240</f>
        <v>0</v>
      </c>
      <c r="F265" s="107">
        <f>別紙明細入力シート!F240</f>
        <v>0</v>
      </c>
      <c r="G265" s="106">
        <f>別紙明細入力シート!G240</f>
        <v>0</v>
      </c>
      <c r="H265" s="108">
        <f>別紙明細入力シート!H240</f>
        <v>0</v>
      </c>
      <c r="I265" s="107">
        <f>別紙明細入力シート!I240</f>
        <v>0</v>
      </c>
      <c r="J265" s="109">
        <f>別紙明細入力シート!J240</f>
        <v>0</v>
      </c>
      <c r="K265" s="110">
        <f>別紙明細入力シート!K240</f>
        <v>0</v>
      </c>
      <c r="L265" s="111">
        <f>別紙明細入力シート!L240</f>
        <v>0</v>
      </c>
      <c r="M265" s="112">
        <f>別紙明細入力シート!M240</f>
        <v>0</v>
      </c>
    </row>
    <row r="266" spans="1:13" ht="18" customHeight="1">
      <c r="A266" s="156">
        <f t="shared" si="10"/>
        <v>231</v>
      </c>
      <c r="B266" s="122">
        <f>別紙明細入力シート!B241</f>
        <v>0</v>
      </c>
      <c r="C266" s="105">
        <f>別紙明細入力シート!C241</f>
        <v>0</v>
      </c>
      <c r="D266" s="105">
        <f>別紙明細入力シート!D241</f>
        <v>0</v>
      </c>
      <c r="E266" s="106">
        <f>別紙明細入力シート!E241</f>
        <v>0</v>
      </c>
      <c r="F266" s="107">
        <f>別紙明細入力シート!F241</f>
        <v>0</v>
      </c>
      <c r="G266" s="106">
        <f>別紙明細入力シート!G241</f>
        <v>0</v>
      </c>
      <c r="H266" s="108">
        <f>別紙明細入力シート!H241</f>
        <v>0</v>
      </c>
      <c r="I266" s="107">
        <f>別紙明細入力シート!I241</f>
        <v>0</v>
      </c>
      <c r="J266" s="109">
        <f>別紙明細入力シート!J241</f>
        <v>0</v>
      </c>
      <c r="K266" s="110">
        <f>別紙明細入力シート!K241</f>
        <v>0</v>
      </c>
      <c r="L266" s="111">
        <f>別紙明細入力シート!L241</f>
        <v>0</v>
      </c>
      <c r="M266" s="112">
        <f>別紙明細入力シート!M241</f>
        <v>0</v>
      </c>
    </row>
    <row r="267" spans="1:13" ht="18" customHeight="1">
      <c r="A267" s="156">
        <f t="shared" si="10"/>
        <v>232</v>
      </c>
      <c r="B267" s="122">
        <f>別紙明細入力シート!B242</f>
        <v>0</v>
      </c>
      <c r="C267" s="105">
        <f>別紙明細入力シート!C242</f>
        <v>0</v>
      </c>
      <c r="D267" s="105">
        <f>別紙明細入力シート!D242</f>
        <v>0</v>
      </c>
      <c r="E267" s="106">
        <f>別紙明細入力シート!E242</f>
        <v>0</v>
      </c>
      <c r="F267" s="107">
        <f>別紙明細入力シート!F242</f>
        <v>0</v>
      </c>
      <c r="G267" s="106">
        <f>別紙明細入力シート!G242</f>
        <v>0</v>
      </c>
      <c r="H267" s="108">
        <f>別紙明細入力シート!H242</f>
        <v>0</v>
      </c>
      <c r="I267" s="107">
        <f>別紙明細入力シート!I242</f>
        <v>0</v>
      </c>
      <c r="J267" s="109">
        <f>別紙明細入力シート!J242</f>
        <v>0</v>
      </c>
      <c r="K267" s="110">
        <f>別紙明細入力シート!K242</f>
        <v>0</v>
      </c>
      <c r="L267" s="111">
        <f>別紙明細入力シート!L242</f>
        <v>0</v>
      </c>
      <c r="M267" s="112">
        <f>別紙明細入力シート!M242</f>
        <v>0</v>
      </c>
    </row>
    <row r="268" spans="1:13" ht="18" customHeight="1">
      <c r="A268" s="156">
        <f t="shared" si="10"/>
        <v>233</v>
      </c>
      <c r="B268" s="122">
        <f>別紙明細入力シート!B243</f>
        <v>0</v>
      </c>
      <c r="C268" s="105">
        <f>別紙明細入力シート!C243</f>
        <v>0</v>
      </c>
      <c r="D268" s="105">
        <f>別紙明細入力シート!D243</f>
        <v>0</v>
      </c>
      <c r="E268" s="106">
        <f>別紙明細入力シート!E243</f>
        <v>0</v>
      </c>
      <c r="F268" s="107">
        <f>別紙明細入力シート!F243</f>
        <v>0</v>
      </c>
      <c r="G268" s="106">
        <f>別紙明細入力シート!G243</f>
        <v>0</v>
      </c>
      <c r="H268" s="108">
        <f>別紙明細入力シート!H243</f>
        <v>0</v>
      </c>
      <c r="I268" s="107">
        <f>別紙明細入力シート!I243</f>
        <v>0</v>
      </c>
      <c r="J268" s="109">
        <f>別紙明細入力シート!J243</f>
        <v>0</v>
      </c>
      <c r="K268" s="110">
        <f>別紙明細入力シート!K243</f>
        <v>0</v>
      </c>
      <c r="L268" s="111">
        <f>別紙明細入力シート!L243</f>
        <v>0</v>
      </c>
      <c r="M268" s="112">
        <f>別紙明細入力シート!M243</f>
        <v>0</v>
      </c>
    </row>
    <row r="269" spans="1:13" ht="18" customHeight="1">
      <c r="A269" s="156">
        <f t="shared" si="10"/>
        <v>234</v>
      </c>
      <c r="B269" s="122">
        <f>別紙明細入力シート!B244</f>
        <v>0</v>
      </c>
      <c r="C269" s="105">
        <f>別紙明細入力シート!C244</f>
        <v>0</v>
      </c>
      <c r="D269" s="105">
        <f>別紙明細入力シート!D244</f>
        <v>0</v>
      </c>
      <c r="E269" s="106">
        <f>別紙明細入力シート!E244</f>
        <v>0</v>
      </c>
      <c r="F269" s="107">
        <f>別紙明細入力シート!F244</f>
        <v>0</v>
      </c>
      <c r="G269" s="106">
        <f>別紙明細入力シート!G244</f>
        <v>0</v>
      </c>
      <c r="H269" s="108">
        <f>別紙明細入力シート!H244</f>
        <v>0</v>
      </c>
      <c r="I269" s="107">
        <f>別紙明細入力シート!I244</f>
        <v>0</v>
      </c>
      <c r="J269" s="109">
        <f>別紙明細入力シート!J244</f>
        <v>0</v>
      </c>
      <c r="K269" s="110">
        <f>別紙明細入力シート!K244</f>
        <v>0</v>
      </c>
      <c r="L269" s="111">
        <f>別紙明細入力シート!L244</f>
        <v>0</v>
      </c>
      <c r="M269" s="112">
        <f>別紙明細入力シート!M244</f>
        <v>0</v>
      </c>
    </row>
    <row r="270" spans="1:13" ht="18" customHeight="1">
      <c r="A270" s="156">
        <f t="shared" si="10"/>
        <v>235</v>
      </c>
      <c r="B270" s="122">
        <f>別紙明細入力シート!B245</f>
        <v>0</v>
      </c>
      <c r="C270" s="105">
        <f>別紙明細入力シート!C245</f>
        <v>0</v>
      </c>
      <c r="D270" s="105">
        <f>別紙明細入力シート!D245</f>
        <v>0</v>
      </c>
      <c r="E270" s="106">
        <f>別紙明細入力シート!E245</f>
        <v>0</v>
      </c>
      <c r="F270" s="107">
        <f>別紙明細入力シート!F245</f>
        <v>0</v>
      </c>
      <c r="G270" s="106">
        <f>別紙明細入力シート!G245</f>
        <v>0</v>
      </c>
      <c r="H270" s="108">
        <f>別紙明細入力シート!H245</f>
        <v>0</v>
      </c>
      <c r="I270" s="107">
        <f>別紙明細入力シート!I245</f>
        <v>0</v>
      </c>
      <c r="J270" s="109">
        <f>別紙明細入力シート!J245</f>
        <v>0</v>
      </c>
      <c r="K270" s="110">
        <f>別紙明細入力シート!K245</f>
        <v>0</v>
      </c>
      <c r="L270" s="111">
        <f>別紙明細入力シート!L245</f>
        <v>0</v>
      </c>
      <c r="M270" s="112">
        <f>別紙明細入力シート!M245</f>
        <v>0</v>
      </c>
    </row>
    <row r="271" spans="1:13" ht="18" customHeight="1">
      <c r="A271" s="156">
        <f t="shared" si="10"/>
        <v>236</v>
      </c>
      <c r="B271" s="122">
        <f>別紙明細入力シート!B246</f>
        <v>0</v>
      </c>
      <c r="C271" s="105">
        <f>別紙明細入力シート!C246</f>
        <v>0</v>
      </c>
      <c r="D271" s="105">
        <f>別紙明細入力シート!D246</f>
        <v>0</v>
      </c>
      <c r="E271" s="106">
        <f>別紙明細入力シート!E246</f>
        <v>0</v>
      </c>
      <c r="F271" s="107">
        <f>別紙明細入力シート!F246</f>
        <v>0</v>
      </c>
      <c r="G271" s="106">
        <f>別紙明細入力シート!G246</f>
        <v>0</v>
      </c>
      <c r="H271" s="108">
        <f>別紙明細入力シート!H246</f>
        <v>0</v>
      </c>
      <c r="I271" s="107">
        <f>別紙明細入力シート!I246</f>
        <v>0</v>
      </c>
      <c r="J271" s="109">
        <f>別紙明細入力シート!J246</f>
        <v>0</v>
      </c>
      <c r="K271" s="110">
        <f>別紙明細入力シート!K246</f>
        <v>0</v>
      </c>
      <c r="L271" s="111">
        <f>別紙明細入力シート!L246</f>
        <v>0</v>
      </c>
      <c r="M271" s="112">
        <f>別紙明細入力シート!M246</f>
        <v>0</v>
      </c>
    </row>
    <row r="272" spans="1:13" ht="18" customHeight="1">
      <c r="A272" s="156">
        <f t="shared" si="10"/>
        <v>237</v>
      </c>
      <c r="B272" s="122">
        <f>別紙明細入力シート!B247</f>
        <v>0</v>
      </c>
      <c r="C272" s="105">
        <f>別紙明細入力シート!C247</f>
        <v>0</v>
      </c>
      <c r="D272" s="105">
        <f>別紙明細入力シート!D247</f>
        <v>0</v>
      </c>
      <c r="E272" s="106">
        <f>別紙明細入力シート!E247</f>
        <v>0</v>
      </c>
      <c r="F272" s="107">
        <f>別紙明細入力シート!F247</f>
        <v>0</v>
      </c>
      <c r="G272" s="106">
        <f>別紙明細入力シート!G247</f>
        <v>0</v>
      </c>
      <c r="H272" s="108">
        <f>別紙明細入力シート!H247</f>
        <v>0</v>
      </c>
      <c r="I272" s="107">
        <f>別紙明細入力シート!I247</f>
        <v>0</v>
      </c>
      <c r="J272" s="109">
        <f>別紙明細入力シート!J247</f>
        <v>0</v>
      </c>
      <c r="K272" s="110">
        <f>別紙明細入力シート!K247</f>
        <v>0</v>
      </c>
      <c r="L272" s="111">
        <f>別紙明細入力シート!L247</f>
        <v>0</v>
      </c>
      <c r="M272" s="112">
        <f>別紙明細入力シート!M247</f>
        <v>0</v>
      </c>
    </row>
    <row r="273" spans="1:13" ht="18" customHeight="1">
      <c r="A273" s="156">
        <f t="shared" si="10"/>
        <v>238</v>
      </c>
      <c r="B273" s="122">
        <f>別紙明細入力シート!B248</f>
        <v>0</v>
      </c>
      <c r="C273" s="105">
        <f>別紙明細入力シート!C248</f>
        <v>0</v>
      </c>
      <c r="D273" s="105">
        <f>別紙明細入力シート!D248</f>
        <v>0</v>
      </c>
      <c r="E273" s="106">
        <f>別紙明細入力シート!E248</f>
        <v>0</v>
      </c>
      <c r="F273" s="107">
        <f>別紙明細入力シート!F248</f>
        <v>0</v>
      </c>
      <c r="G273" s="106">
        <f>別紙明細入力シート!G248</f>
        <v>0</v>
      </c>
      <c r="H273" s="108">
        <f>別紙明細入力シート!H248</f>
        <v>0</v>
      </c>
      <c r="I273" s="107">
        <f>別紙明細入力シート!I248</f>
        <v>0</v>
      </c>
      <c r="J273" s="109">
        <f>別紙明細入力シート!J248</f>
        <v>0</v>
      </c>
      <c r="K273" s="110">
        <f>別紙明細入力シート!K248</f>
        <v>0</v>
      </c>
      <c r="L273" s="111">
        <f>別紙明細入力シート!L248</f>
        <v>0</v>
      </c>
      <c r="M273" s="112">
        <f>別紙明細入力シート!M248</f>
        <v>0</v>
      </c>
    </row>
    <row r="274" spans="1:13" ht="18" customHeight="1">
      <c r="A274" s="156">
        <f t="shared" si="10"/>
        <v>239</v>
      </c>
      <c r="B274" s="122">
        <f>別紙明細入力シート!B249</f>
        <v>0</v>
      </c>
      <c r="C274" s="105">
        <f>別紙明細入力シート!C249</f>
        <v>0</v>
      </c>
      <c r="D274" s="105">
        <f>別紙明細入力シート!D249</f>
        <v>0</v>
      </c>
      <c r="E274" s="106">
        <f>別紙明細入力シート!E249</f>
        <v>0</v>
      </c>
      <c r="F274" s="107">
        <f>別紙明細入力シート!F249</f>
        <v>0</v>
      </c>
      <c r="G274" s="106">
        <f>別紙明細入力シート!G249</f>
        <v>0</v>
      </c>
      <c r="H274" s="108">
        <f>別紙明細入力シート!H249</f>
        <v>0</v>
      </c>
      <c r="I274" s="107">
        <f>別紙明細入力シート!I249</f>
        <v>0</v>
      </c>
      <c r="J274" s="109">
        <f>別紙明細入力シート!J249</f>
        <v>0</v>
      </c>
      <c r="K274" s="110">
        <f>別紙明細入力シート!K249</f>
        <v>0</v>
      </c>
      <c r="L274" s="111">
        <f>別紙明細入力シート!L249</f>
        <v>0</v>
      </c>
      <c r="M274" s="112">
        <f>別紙明細入力シート!M249</f>
        <v>0</v>
      </c>
    </row>
    <row r="275" spans="1:13" ht="18" customHeight="1">
      <c r="A275" s="156">
        <f t="shared" si="10"/>
        <v>240</v>
      </c>
      <c r="B275" s="122">
        <f>別紙明細入力シート!B250</f>
        <v>0</v>
      </c>
      <c r="C275" s="105">
        <f>別紙明細入力シート!C250</f>
        <v>0</v>
      </c>
      <c r="D275" s="105">
        <f>別紙明細入力シート!D250</f>
        <v>0</v>
      </c>
      <c r="E275" s="106">
        <f>別紙明細入力シート!E250</f>
        <v>0</v>
      </c>
      <c r="F275" s="107">
        <f>別紙明細入力シート!F250</f>
        <v>0</v>
      </c>
      <c r="G275" s="106">
        <f>別紙明細入力シート!G250</f>
        <v>0</v>
      </c>
      <c r="H275" s="108">
        <f>別紙明細入力シート!H250</f>
        <v>0</v>
      </c>
      <c r="I275" s="107">
        <f>別紙明細入力シート!I250</f>
        <v>0</v>
      </c>
      <c r="J275" s="109">
        <f>別紙明細入力シート!J250</f>
        <v>0</v>
      </c>
      <c r="K275" s="110">
        <f>別紙明細入力シート!K250</f>
        <v>0</v>
      </c>
      <c r="L275" s="111">
        <f>別紙明細入力シート!L250</f>
        <v>0</v>
      </c>
      <c r="M275" s="112">
        <f>別紙明細入力シート!M250</f>
        <v>0</v>
      </c>
    </row>
    <row r="276" spans="1:13" ht="18" customHeight="1">
      <c r="A276" s="156">
        <f t="shared" si="10"/>
        <v>241</v>
      </c>
      <c r="B276" s="122">
        <f>別紙明細入力シート!B251</f>
        <v>0</v>
      </c>
      <c r="C276" s="105">
        <f>別紙明細入力シート!C251</f>
        <v>0</v>
      </c>
      <c r="D276" s="105">
        <f>別紙明細入力シート!D251</f>
        <v>0</v>
      </c>
      <c r="E276" s="106">
        <f>別紙明細入力シート!E251</f>
        <v>0</v>
      </c>
      <c r="F276" s="107">
        <f>別紙明細入力シート!F251</f>
        <v>0</v>
      </c>
      <c r="G276" s="106">
        <f>別紙明細入力シート!G251</f>
        <v>0</v>
      </c>
      <c r="H276" s="108">
        <f>別紙明細入力シート!H251</f>
        <v>0</v>
      </c>
      <c r="I276" s="107">
        <f>別紙明細入力シート!I251</f>
        <v>0</v>
      </c>
      <c r="J276" s="109">
        <f>別紙明細入力シート!J251</f>
        <v>0</v>
      </c>
      <c r="K276" s="110">
        <f>別紙明細入力シート!K251</f>
        <v>0</v>
      </c>
      <c r="L276" s="111">
        <f>別紙明細入力シート!L251</f>
        <v>0</v>
      </c>
      <c r="M276" s="112">
        <f>別紙明細入力シート!M251</f>
        <v>0</v>
      </c>
    </row>
    <row r="277" spans="1:13" ht="18" customHeight="1">
      <c r="A277" s="156">
        <f t="shared" si="10"/>
        <v>242</v>
      </c>
      <c r="B277" s="122">
        <f>別紙明細入力シート!B252</f>
        <v>0</v>
      </c>
      <c r="C277" s="105">
        <f>別紙明細入力シート!C252</f>
        <v>0</v>
      </c>
      <c r="D277" s="105">
        <f>別紙明細入力シート!D252</f>
        <v>0</v>
      </c>
      <c r="E277" s="106">
        <f>別紙明細入力シート!E252</f>
        <v>0</v>
      </c>
      <c r="F277" s="107">
        <f>別紙明細入力シート!F252</f>
        <v>0</v>
      </c>
      <c r="G277" s="106">
        <f>別紙明細入力シート!G252</f>
        <v>0</v>
      </c>
      <c r="H277" s="108">
        <f>別紙明細入力シート!H252</f>
        <v>0</v>
      </c>
      <c r="I277" s="107">
        <f>別紙明細入力シート!I252</f>
        <v>0</v>
      </c>
      <c r="J277" s="109">
        <f>別紙明細入力シート!J252</f>
        <v>0</v>
      </c>
      <c r="K277" s="110">
        <f>別紙明細入力シート!K252</f>
        <v>0</v>
      </c>
      <c r="L277" s="111">
        <f>別紙明細入力シート!L252</f>
        <v>0</v>
      </c>
      <c r="M277" s="112">
        <f>別紙明細入力シート!M252</f>
        <v>0</v>
      </c>
    </row>
    <row r="278" spans="1:13" ht="18" customHeight="1">
      <c r="A278" s="156">
        <f t="shared" si="10"/>
        <v>243</v>
      </c>
      <c r="B278" s="122">
        <f>別紙明細入力シート!B253</f>
        <v>0</v>
      </c>
      <c r="C278" s="105">
        <f>別紙明細入力シート!C253</f>
        <v>0</v>
      </c>
      <c r="D278" s="105">
        <f>別紙明細入力シート!D253</f>
        <v>0</v>
      </c>
      <c r="E278" s="106">
        <f>別紙明細入力シート!E253</f>
        <v>0</v>
      </c>
      <c r="F278" s="107">
        <f>別紙明細入力シート!F253</f>
        <v>0</v>
      </c>
      <c r="G278" s="106">
        <f>別紙明細入力シート!G253</f>
        <v>0</v>
      </c>
      <c r="H278" s="108">
        <f>別紙明細入力シート!H253</f>
        <v>0</v>
      </c>
      <c r="I278" s="107">
        <f>別紙明細入力シート!I253</f>
        <v>0</v>
      </c>
      <c r="J278" s="109">
        <f>別紙明細入力シート!J253</f>
        <v>0</v>
      </c>
      <c r="K278" s="110">
        <f>別紙明細入力シート!K253</f>
        <v>0</v>
      </c>
      <c r="L278" s="111">
        <f>別紙明細入力シート!L253</f>
        <v>0</v>
      </c>
      <c r="M278" s="112">
        <f>別紙明細入力シート!M253</f>
        <v>0</v>
      </c>
    </row>
    <row r="279" spans="1:13" ht="18" customHeight="1">
      <c r="A279" s="156">
        <f t="shared" si="10"/>
        <v>244</v>
      </c>
      <c r="B279" s="122">
        <f>別紙明細入力シート!B254</f>
        <v>0</v>
      </c>
      <c r="C279" s="105">
        <f>別紙明細入力シート!C254</f>
        <v>0</v>
      </c>
      <c r="D279" s="105">
        <f>別紙明細入力シート!D254</f>
        <v>0</v>
      </c>
      <c r="E279" s="106">
        <f>別紙明細入力シート!E254</f>
        <v>0</v>
      </c>
      <c r="F279" s="107">
        <f>別紙明細入力シート!F254</f>
        <v>0</v>
      </c>
      <c r="G279" s="106">
        <f>別紙明細入力シート!G254</f>
        <v>0</v>
      </c>
      <c r="H279" s="108">
        <f>別紙明細入力シート!H254</f>
        <v>0</v>
      </c>
      <c r="I279" s="107">
        <f>別紙明細入力シート!I254</f>
        <v>0</v>
      </c>
      <c r="J279" s="109">
        <f>別紙明細入力シート!J254</f>
        <v>0</v>
      </c>
      <c r="K279" s="110">
        <f>別紙明細入力シート!K254</f>
        <v>0</v>
      </c>
      <c r="L279" s="111">
        <f>別紙明細入力シート!L254</f>
        <v>0</v>
      </c>
      <c r="M279" s="112">
        <f>別紙明細入力シート!M254</f>
        <v>0</v>
      </c>
    </row>
    <row r="280" spans="1:13" ht="18" customHeight="1">
      <c r="A280" s="156">
        <f t="shared" si="10"/>
        <v>245</v>
      </c>
      <c r="B280" s="122">
        <f>別紙明細入力シート!B255</f>
        <v>0</v>
      </c>
      <c r="C280" s="105">
        <f>別紙明細入力シート!C255</f>
        <v>0</v>
      </c>
      <c r="D280" s="105">
        <f>別紙明細入力シート!D255</f>
        <v>0</v>
      </c>
      <c r="E280" s="106">
        <f>別紙明細入力シート!E255</f>
        <v>0</v>
      </c>
      <c r="F280" s="107">
        <f>別紙明細入力シート!F255</f>
        <v>0</v>
      </c>
      <c r="G280" s="106">
        <f>別紙明細入力シート!G255</f>
        <v>0</v>
      </c>
      <c r="H280" s="108">
        <f>別紙明細入力シート!H255</f>
        <v>0</v>
      </c>
      <c r="I280" s="107">
        <f>別紙明細入力シート!I255</f>
        <v>0</v>
      </c>
      <c r="J280" s="109">
        <f>別紙明細入力シート!J255</f>
        <v>0</v>
      </c>
      <c r="K280" s="110">
        <f>別紙明細入力シート!K255</f>
        <v>0</v>
      </c>
      <c r="L280" s="111">
        <f>別紙明細入力シート!L255</f>
        <v>0</v>
      </c>
      <c r="M280" s="112">
        <f>別紙明細入力シート!M255</f>
        <v>0</v>
      </c>
    </row>
    <row r="281" spans="1:13" ht="18" customHeight="1">
      <c r="A281" s="156">
        <f t="shared" si="10"/>
        <v>246</v>
      </c>
      <c r="B281" s="122">
        <f>別紙明細入力シート!B256</f>
        <v>0</v>
      </c>
      <c r="C281" s="105">
        <f>別紙明細入力シート!C256</f>
        <v>0</v>
      </c>
      <c r="D281" s="105">
        <f>別紙明細入力シート!D256</f>
        <v>0</v>
      </c>
      <c r="E281" s="106">
        <f>別紙明細入力シート!E256</f>
        <v>0</v>
      </c>
      <c r="F281" s="107">
        <f>別紙明細入力シート!F256</f>
        <v>0</v>
      </c>
      <c r="G281" s="106">
        <f>別紙明細入力シート!G256</f>
        <v>0</v>
      </c>
      <c r="H281" s="108">
        <f>別紙明細入力シート!H256</f>
        <v>0</v>
      </c>
      <c r="I281" s="107">
        <f>別紙明細入力シート!I256</f>
        <v>0</v>
      </c>
      <c r="J281" s="109">
        <f>別紙明細入力シート!J256</f>
        <v>0</v>
      </c>
      <c r="K281" s="110">
        <f>別紙明細入力シート!K256</f>
        <v>0</v>
      </c>
      <c r="L281" s="111">
        <f>別紙明細入力シート!L256</f>
        <v>0</v>
      </c>
      <c r="M281" s="112">
        <f>別紙明細入力シート!M256</f>
        <v>0</v>
      </c>
    </row>
    <row r="282" spans="1:13" ht="18" customHeight="1">
      <c r="A282" s="156">
        <f t="shared" si="10"/>
        <v>247</v>
      </c>
      <c r="B282" s="122">
        <f>別紙明細入力シート!B257</f>
        <v>0</v>
      </c>
      <c r="C282" s="105">
        <f>別紙明細入力シート!C257</f>
        <v>0</v>
      </c>
      <c r="D282" s="105">
        <f>別紙明細入力シート!D257</f>
        <v>0</v>
      </c>
      <c r="E282" s="106">
        <f>別紙明細入力シート!E257</f>
        <v>0</v>
      </c>
      <c r="F282" s="107">
        <f>別紙明細入力シート!F257</f>
        <v>0</v>
      </c>
      <c r="G282" s="106">
        <f>別紙明細入力シート!G257</f>
        <v>0</v>
      </c>
      <c r="H282" s="108">
        <f>別紙明細入力シート!H257</f>
        <v>0</v>
      </c>
      <c r="I282" s="107">
        <f>別紙明細入力シート!I257</f>
        <v>0</v>
      </c>
      <c r="J282" s="109">
        <f>別紙明細入力シート!J257</f>
        <v>0</v>
      </c>
      <c r="K282" s="110">
        <f>別紙明細入力シート!K257</f>
        <v>0</v>
      </c>
      <c r="L282" s="111">
        <f>別紙明細入力シート!L257</f>
        <v>0</v>
      </c>
      <c r="M282" s="112">
        <f>別紙明細入力シート!M257</f>
        <v>0</v>
      </c>
    </row>
    <row r="283" spans="1:13" ht="18" customHeight="1">
      <c r="A283" s="156">
        <f t="shared" si="10"/>
        <v>248</v>
      </c>
      <c r="B283" s="122">
        <f>別紙明細入力シート!B258</f>
        <v>0</v>
      </c>
      <c r="C283" s="105">
        <f>別紙明細入力シート!C258</f>
        <v>0</v>
      </c>
      <c r="D283" s="105">
        <f>別紙明細入力シート!D258</f>
        <v>0</v>
      </c>
      <c r="E283" s="106">
        <f>別紙明細入力シート!E258</f>
        <v>0</v>
      </c>
      <c r="F283" s="107">
        <f>別紙明細入力シート!F258</f>
        <v>0</v>
      </c>
      <c r="G283" s="106">
        <f>別紙明細入力シート!G258</f>
        <v>0</v>
      </c>
      <c r="H283" s="108">
        <f>別紙明細入力シート!H258</f>
        <v>0</v>
      </c>
      <c r="I283" s="107">
        <f>別紙明細入力シート!I258</f>
        <v>0</v>
      </c>
      <c r="J283" s="109">
        <f>別紙明細入力シート!J258</f>
        <v>0</v>
      </c>
      <c r="K283" s="110">
        <f>別紙明細入力シート!K258</f>
        <v>0</v>
      </c>
      <c r="L283" s="111">
        <f>別紙明細入力シート!L258</f>
        <v>0</v>
      </c>
      <c r="M283" s="112">
        <f>別紙明細入力シート!M258</f>
        <v>0</v>
      </c>
    </row>
    <row r="284" spans="1:13" ht="18" customHeight="1">
      <c r="A284" s="156">
        <f t="shared" si="10"/>
        <v>249</v>
      </c>
      <c r="B284" s="122">
        <f>別紙明細入力シート!B259</f>
        <v>0</v>
      </c>
      <c r="C284" s="105">
        <f>別紙明細入力シート!C259</f>
        <v>0</v>
      </c>
      <c r="D284" s="105">
        <f>別紙明細入力シート!D259</f>
        <v>0</v>
      </c>
      <c r="E284" s="106">
        <f>別紙明細入力シート!E259</f>
        <v>0</v>
      </c>
      <c r="F284" s="107">
        <f>別紙明細入力シート!F259</f>
        <v>0</v>
      </c>
      <c r="G284" s="106">
        <f>別紙明細入力シート!G259</f>
        <v>0</v>
      </c>
      <c r="H284" s="108">
        <f>別紙明細入力シート!H259</f>
        <v>0</v>
      </c>
      <c r="I284" s="107">
        <f>別紙明細入力シート!I259</f>
        <v>0</v>
      </c>
      <c r="J284" s="109">
        <f>別紙明細入力シート!J259</f>
        <v>0</v>
      </c>
      <c r="K284" s="110">
        <f>別紙明細入力シート!K259</f>
        <v>0</v>
      </c>
      <c r="L284" s="111">
        <f>別紙明細入力シート!L259</f>
        <v>0</v>
      </c>
      <c r="M284" s="112">
        <f>別紙明細入力シート!M259</f>
        <v>0</v>
      </c>
    </row>
    <row r="285" spans="1:13" ht="18" customHeight="1">
      <c r="A285" s="156">
        <f t="shared" si="10"/>
        <v>250</v>
      </c>
      <c r="B285" s="122">
        <f>別紙明細入力シート!B260</f>
        <v>0</v>
      </c>
      <c r="C285" s="105">
        <f>別紙明細入力シート!C260</f>
        <v>0</v>
      </c>
      <c r="D285" s="105">
        <f>別紙明細入力シート!D260</f>
        <v>0</v>
      </c>
      <c r="E285" s="106">
        <f>別紙明細入力シート!E260</f>
        <v>0</v>
      </c>
      <c r="F285" s="107">
        <f>別紙明細入力シート!F260</f>
        <v>0</v>
      </c>
      <c r="G285" s="106">
        <f>別紙明細入力シート!G260</f>
        <v>0</v>
      </c>
      <c r="H285" s="108">
        <f>別紙明細入力シート!H260</f>
        <v>0</v>
      </c>
      <c r="I285" s="107">
        <f>別紙明細入力シート!I260</f>
        <v>0</v>
      </c>
      <c r="J285" s="109">
        <f>別紙明細入力シート!J260</f>
        <v>0</v>
      </c>
      <c r="K285" s="110">
        <f>別紙明細入力シート!K260</f>
        <v>0</v>
      </c>
      <c r="L285" s="111">
        <f>別紙明細入力シート!L260</f>
        <v>0</v>
      </c>
      <c r="M285" s="112">
        <f>別紙明細入力シート!M260</f>
        <v>0</v>
      </c>
    </row>
    <row r="286" spans="1:13" ht="18" customHeight="1">
      <c r="A286" s="156">
        <f t="shared" si="10"/>
        <v>251</v>
      </c>
      <c r="B286" s="122">
        <f>別紙明細入力シート!B261</f>
        <v>0</v>
      </c>
      <c r="C286" s="105">
        <f>別紙明細入力シート!C261</f>
        <v>0</v>
      </c>
      <c r="D286" s="105">
        <f>別紙明細入力シート!D261</f>
        <v>0</v>
      </c>
      <c r="E286" s="106">
        <f>別紙明細入力シート!E261</f>
        <v>0</v>
      </c>
      <c r="F286" s="107">
        <f>別紙明細入力シート!F261</f>
        <v>0</v>
      </c>
      <c r="G286" s="106">
        <f>別紙明細入力シート!G261</f>
        <v>0</v>
      </c>
      <c r="H286" s="108">
        <f>別紙明細入力シート!H261</f>
        <v>0</v>
      </c>
      <c r="I286" s="107">
        <f>別紙明細入力シート!I261</f>
        <v>0</v>
      </c>
      <c r="J286" s="109">
        <f>別紙明細入力シート!J261</f>
        <v>0</v>
      </c>
      <c r="K286" s="110">
        <f>別紙明細入力シート!K261</f>
        <v>0</v>
      </c>
      <c r="L286" s="111">
        <f>別紙明細入力シート!L261</f>
        <v>0</v>
      </c>
      <c r="M286" s="112">
        <f>別紙明細入力シート!M261</f>
        <v>0</v>
      </c>
    </row>
    <row r="287" spans="1:13" ht="18" customHeight="1">
      <c r="A287" s="156">
        <f t="shared" si="10"/>
        <v>252</v>
      </c>
      <c r="B287" s="122">
        <f>別紙明細入力シート!B262</f>
        <v>0</v>
      </c>
      <c r="C287" s="105">
        <f>別紙明細入力シート!C262</f>
        <v>0</v>
      </c>
      <c r="D287" s="105">
        <f>別紙明細入力シート!D262</f>
        <v>0</v>
      </c>
      <c r="E287" s="106">
        <f>別紙明細入力シート!E262</f>
        <v>0</v>
      </c>
      <c r="F287" s="107">
        <f>別紙明細入力シート!F262</f>
        <v>0</v>
      </c>
      <c r="G287" s="106">
        <f>別紙明細入力シート!G262</f>
        <v>0</v>
      </c>
      <c r="H287" s="108">
        <f>別紙明細入力シート!H262</f>
        <v>0</v>
      </c>
      <c r="I287" s="107">
        <f>別紙明細入力シート!I262</f>
        <v>0</v>
      </c>
      <c r="J287" s="109">
        <f>別紙明細入力シート!J262</f>
        <v>0</v>
      </c>
      <c r="K287" s="110">
        <f>別紙明細入力シート!K262</f>
        <v>0</v>
      </c>
      <c r="L287" s="111">
        <f>別紙明細入力シート!L262</f>
        <v>0</v>
      </c>
      <c r="M287" s="112">
        <f>別紙明細入力シート!M262</f>
        <v>0</v>
      </c>
    </row>
    <row r="288" spans="1:13" ht="18" customHeight="1">
      <c r="A288" s="156">
        <f t="shared" si="10"/>
        <v>253</v>
      </c>
      <c r="B288" s="122">
        <f>別紙明細入力シート!B263</f>
        <v>0</v>
      </c>
      <c r="C288" s="105">
        <f>別紙明細入力シート!C263</f>
        <v>0</v>
      </c>
      <c r="D288" s="105">
        <f>別紙明細入力シート!D263</f>
        <v>0</v>
      </c>
      <c r="E288" s="106">
        <f>別紙明細入力シート!E263</f>
        <v>0</v>
      </c>
      <c r="F288" s="107">
        <f>別紙明細入力シート!F263</f>
        <v>0</v>
      </c>
      <c r="G288" s="106">
        <f>別紙明細入力シート!G263</f>
        <v>0</v>
      </c>
      <c r="H288" s="108">
        <f>別紙明細入力シート!H263</f>
        <v>0</v>
      </c>
      <c r="I288" s="107">
        <f>別紙明細入力シート!I263</f>
        <v>0</v>
      </c>
      <c r="J288" s="109">
        <f>別紙明細入力シート!J263</f>
        <v>0</v>
      </c>
      <c r="K288" s="110">
        <f>別紙明細入力シート!K263</f>
        <v>0</v>
      </c>
      <c r="L288" s="111">
        <f>別紙明細入力シート!L263</f>
        <v>0</v>
      </c>
      <c r="M288" s="112">
        <f>別紙明細入力シート!M263</f>
        <v>0</v>
      </c>
    </row>
    <row r="289" spans="1:21" ht="18" customHeight="1">
      <c r="A289" s="156">
        <f t="shared" si="10"/>
        <v>254</v>
      </c>
      <c r="B289" s="122">
        <f>別紙明細入力シート!B264</f>
        <v>0</v>
      </c>
      <c r="C289" s="105">
        <f>別紙明細入力シート!C264</f>
        <v>0</v>
      </c>
      <c r="D289" s="105">
        <f>別紙明細入力シート!D264</f>
        <v>0</v>
      </c>
      <c r="E289" s="106">
        <f>別紙明細入力シート!E264</f>
        <v>0</v>
      </c>
      <c r="F289" s="107">
        <f>別紙明細入力シート!F264</f>
        <v>0</v>
      </c>
      <c r="G289" s="106">
        <f>別紙明細入力シート!G264</f>
        <v>0</v>
      </c>
      <c r="H289" s="108">
        <f>別紙明細入力シート!H264</f>
        <v>0</v>
      </c>
      <c r="I289" s="107">
        <f>別紙明細入力シート!I264</f>
        <v>0</v>
      </c>
      <c r="J289" s="109">
        <f>別紙明細入力シート!J264</f>
        <v>0</v>
      </c>
      <c r="K289" s="110">
        <f>別紙明細入力シート!K264</f>
        <v>0</v>
      </c>
      <c r="L289" s="111">
        <f>別紙明細入力シート!L264</f>
        <v>0</v>
      </c>
      <c r="M289" s="112">
        <f>別紙明細入力シート!M264</f>
        <v>0</v>
      </c>
    </row>
    <row r="290" spans="1:21" ht="18" customHeight="1" thickBot="1">
      <c r="A290" s="157">
        <f t="shared" si="10"/>
        <v>255</v>
      </c>
      <c r="B290" s="123">
        <f>別紙明細入力シート!B265</f>
        <v>0</v>
      </c>
      <c r="C290" s="113">
        <f>別紙明細入力シート!C265</f>
        <v>0</v>
      </c>
      <c r="D290" s="113">
        <f>別紙明細入力シート!D265</f>
        <v>0</v>
      </c>
      <c r="E290" s="114">
        <f>別紙明細入力シート!E265</f>
        <v>0</v>
      </c>
      <c r="F290" s="115">
        <f>別紙明細入力シート!F265</f>
        <v>0</v>
      </c>
      <c r="G290" s="114">
        <f>別紙明細入力シート!G265</f>
        <v>0</v>
      </c>
      <c r="H290" s="116">
        <f>別紙明細入力シート!H265</f>
        <v>0</v>
      </c>
      <c r="I290" s="115">
        <f>別紙明細入力シート!I265</f>
        <v>0</v>
      </c>
      <c r="J290" s="117">
        <f>別紙明細入力シート!J265</f>
        <v>0</v>
      </c>
      <c r="K290" s="118">
        <f>別紙明細入力シート!K265</f>
        <v>0</v>
      </c>
      <c r="L290" s="119">
        <f>別紙明細入力シート!L265</f>
        <v>0</v>
      </c>
      <c r="M290" s="120">
        <f>別紙明細入力シート!M265</f>
        <v>0</v>
      </c>
    </row>
    <row r="291" spans="1:21" ht="5.0999999999999996" customHeight="1">
      <c r="A291" s="158"/>
      <c r="B291" s="158"/>
      <c r="C291" s="158"/>
      <c r="D291" s="158"/>
      <c r="E291" s="158"/>
      <c r="F291" s="158"/>
      <c r="G291" s="158"/>
      <c r="H291" s="158"/>
      <c r="I291" s="158"/>
      <c r="J291" s="158"/>
      <c r="K291" s="158"/>
      <c r="L291" s="158"/>
      <c r="M291" s="158"/>
      <c r="N291" s="71"/>
    </row>
    <row r="292" spans="1:21" ht="18" customHeight="1">
      <c r="A292" s="159"/>
      <c r="B292" s="159"/>
      <c r="C292" s="160"/>
      <c r="D292" s="160"/>
      <c r="E292" s="160"/>
      <c r="F292" s="160"/>
      <c r="G292" s="160"/>
      <c r="H292" s="160"/>
      <c r="I292" s="160"/>
      <c r="J292" s="927" t="s">
        <v>11</v>
      </c>
      <c r="K292" s="928"/>
      <c r="L292" s="927" t="str">
        <f ca="1">'入力シート兼事業者（控）'!$AF$2</f>
        <v>0001-28900</v>
      </c>
      <c r="M292" s="928"/>
    </row>
    <row r="293" spans="1:21" ht="18" customHeight="1">
      <c r="A293" s="159"/>
      <c r="B293" s="159"/>
      <c r="C293" s="160"/>
      <c r="D293" s="160"/>
      <c r="E293" s="160"/>
      <c r="F293" s="160"/>
      <c r="G293" s="160"/>
      <c r="H293" s="160"/>
      <c r="I293" s="160"/>
      <c r="J293" s="160"/>
      <c r="K293" s="160"/>
      <c r="L293" s="160"/>
      <c r="M293" s="160"/>
    </row>
    <row r="294" spans="1:21" ht="18" customHeight="1" thickBot="1">
      <c r="A294" s="929" t="str">
        <f>IF(別紙明細入力シート!C266="","",CONCATENATE($A$6,";",$C$6))</f>
        <v/>
      </c>
      <c r="B294" s="929"/>
      <c r="C294" s="929"/>
      <c r="D294" s="929"/>
      <c r="E294" s="929"/>
      <c r="F294" s="929"/>
      <c r="G294" s="929"/>
      <c r="H294" s="929"/>
      <c r="I294" s="930"/>
      <c r="J294" s="931" t="s">
        <v>31</v>
      </c>
      <c r="K294" s="932"/>
      <c r="L294" s="933">
        <f t="shared" ref="L294" si="13">$K$5</f>
        <v>0</v>
      </c>
      <c r="M294" s="934"/>
      <c r="P294" s="924"/>
      <c r="Q294" s="925"/>
      <c r="R294" s="925"/>
      <c r="S294" s="925"/>
      <c r="T294" s="925"/>
      <c r="U294" s="925"/>
    </row>
    <row r="295" spans="1:21" ht="18" customHeight="1" thickBot="1">
      <c r="A295" s="150" t="s">
        <v>122</v>
      </c>
      <c r="B295" s="151" t="s">
        <v>50</v>
      </c>
      <c r="C295" s="152" t="s">
        <v>123</v>
      </c>
      <c r="D295" s="152" t="s">
        <v>124</v>
      </c>
      <c r="E295" s="926" t="s">
        <v>125</v>
      </c>
      <c r="F295" s="926"/>
      <c r="G295" s="926"/>
      <c r="H295" s="926"/>
      <c r="I295" s="926"/>
      <c r="J295" s="152" t="s">
        <v>126</v>
      </c>
      <c r="K295" s="153" t="s">
        <v>127</v>
      </c>
      <c r="L295" s="152" t="s">
        <v>128</v>
      </c>
      <c r="M295" s="154" t="s">
        <v>131</v>
      </c>
      <c r="P295" s="924"/>
      <c r="Q295" s="925"/>
      <c r="R295" s="925"/>
      <c r="S295" s="925"/>
      <c r="T295" s="925"/>
      <c r="U295" s="925"/>
    </row>
    <row r="296" spans="1:21" ht="18" customHeight="1">
      <c r="A296" s="155">
        <f>A290+1</f>
        <v>256</v>
      </c>
      <c r="B296" s="121">
        <f>別紙明細入力シート!B266</f>
        <v>0</v>
      </c>
      <c r="C296" s="161">
        <f>別紙明細入力シート!C266</f>
        <v>0</v>
      </c>
      <c r="D296" s="161">
        <f>別紙明細入力シート!D266</f>
        <v>0</v>
      </c>
      <c r="E296" s="162">
        <f>別紙明細入力シート!E266</f>
        <v>0</v>
      </c>
      <c r="F296" s="163">
        <f>別紙明細入力シート!F266</f>
        <v>0</v>
      </c>
      <c r="G296" s="162">
        <f>別紙明細入力シート!G266</f>
        <v>0</v>
      </c>
      <c r="H296" s="164">
        <f>別紙明細入力シート!H266</f>
        <v>0</v>
      </c>
      <c r="I296" s="163">
        <f>別紙明細入力シート!I266</f>
        <v>0</v>
      </c>
      <c r="J296" s="165">
        <f>別紙明細入力シート!J266</f>
        <v>0</v>
      </c>
      <c r="K296" s="102">
        <f>別紙明細入力シート!K266</f>
        <v>0</v>
      </c>
      <c r="L296" s="103">
        <f>別紙明細入力シート!L266</f>
        <v>0</v>
      </c>
      <c r="M296" s="104">
        <f>別紙明細入力シート!M266</f>
        <v>0</v>
      </c>
      <c r="P296" s="925"/>
      <c r="Q296" s="925"/>
      <c r="R296" s="925"/>
      <c r="S296" s="925"/>
      <c r="T296" s="925"/>
      <c r="U296" s="925"/>
    </row>
    <row r="297" spans="1:21" ht="18" customHeight="1">
      <c r="A297" s="156">
        <f t="shared" ref="A297:A339" si="14">A296+1</f>
        <v>257</v>
      </c>
      <c r="B297" s="122">
        <f>別紙明細入力シート!B267</f>
        <v>0</v>
      </c>
      <c r="C297" s="105">
        <f>別紙明細入力シート!C267</f>
        <v>0</v>
      </c>
      <c r="D297" s="105">
        <f>別紙明細入力シート!D267</f>
        <v>0</v>
      </c>
      <c r="E297" s="106">
        <f>別紙明細入力シート!E267</f>
        <v>0</v>
      </c>
      <c r="F297" s="107">
        <f>別紙明細入力シート!F267</f>
        <v>0</v>
      </c>
      <c r="G297" s="106">
        <f>別紙明細入力シート!G267</f>
        <v>0</v>
      </c>
      <c r="H297" s="108">
        <f>別紙明細入力シート!H267</f>
        <v>0</v>
      </c>
      <c r="I297" s="107">
        <f>別紙明細入力シート!I267</f>
        <v>0</v>
      </c>
      <c r="J297" s="109">
        <f>別紙明細入力シート!J267</f>
        <v>0</v>
      </c>
      <c r="K297" s="110">
        <f>別紙明細入力シート!K267</f>
        <v>0</v>
      </c>
      <c r="L297" s="111">
        <f>別紙明細入力シート!L267</f>
        <v>0</v>
      </c>
      <c r="M297" s="112">
        <f>別紙明細入力シート!M267</f>
        <v>0</v>
      </c>
    </row>
    <row r="298" spans="1:21" ht="18" customHeight="1">
      <c r="A298" s="156">
        <f t="shared" si="14"/>
        <v>258</v>
      </c>
      <c r="B298" s="122">
        <f>別紙明細入力シート!B268</f>
        <v>0</v>
      </c>
      <c r="C298" s="105">
        <f>別紙明細入力シート!C268</f>
        <v>0</v>
      </c>
      <c r="D298" s="105">
        <f>別紙明細入力シート!D268</f>
        <v>0</v>
      </c>
      <c r="E298" s="106">
        <f>別紙明細入力シート!E268</f>
        <v>0</v>
      </c>
      <c r="F298" s="107">
        <f>別紙明細入力シート!F268</f>
        <v>0</v>
      </c>
      <c r="G298" s="106">
        <f>別紙明細入力シート!G268</f>
        <v>0</v>
      </c>
      <c r="H298" s="108">
        <f>別紙明細入力シート!H268</f>
        <v>0</v>
      </c>
      <c r="I298" s="107">
        <f>別紙明細入力シート!I268</f>
        <v>0</v>
      </c>
      <c r="J298" s="109">
        <f>別紙明細入力シート!J268</f>
        <v>0</v>
      </c>
      <c r="K298" s="110">
        <f>別紙明細入力シート!K268</f>
        <v>0</v>
      </c>
      <c r="L298" s="111">
        <f>別紙明細入力シート!L268</f>
        <v>0</v>
      </c>
      <c r="M298" s="112">
        <f>別紙明細入力シート!M268</f>
        <v>0</v>
      </c>
    </row>
    <row r="299" spans="1:21" ht="18" customHeight="1">
      <c r="A299" s="156">
        <f t="shared" si="14"/>
        <v>259</v>
      </c>
      <c r="B299" s="122">
        <f>別紙明細入力シート!B269</f>
        <v>0</v>
      </c>
      <c r="C299" s="105">
        <f>別紙明細入力シート!C269</f>
        <v>0</v>
      </c>
      <c r="D299" s="105">
        <f>別紙明細入力シート!D269</f>
        <v>0</v>
      </c>
      <c r="E299" s="106">
        <f>別紙明細入力シート!E269</f>
        <v>0</v>
      </c>
      <c r="F299" s="107">
        <f>別紙明細入力シート!F269</f>
        <v>0</v>
      </c>
      <c r="G299" s="106">
        <f>別紙明細入力シート!G269</f>
        <v>0</v>
      </c>
      <c r="H299" s="108">
        <f>別紙明細入力シート!H269</f>
        <v>0</v>
      </c>
      <c r="I299" s="107">
        <f>別紙明細入力シート!I269</f>
        <v>0</v>
      </c>
      <c r="J299" s="109">
        <f>別紙明細入力シート!J269</f>
        <v>0</v>
      </c>
      <c r="K299" s="110">
        <f>別紙明細入力シート!K269</f>
        <v>0</v>
      </c>
      <c r="L299" s="111">
        <f>別紙明細入力シート!L269</f>
        <v>0</v>
      </c>
      <c r="M299" s="112">
        <f>別紙明細入力シート!M269</f>
        <v>0</v>
      </c>
    </row>
    <row r="300" spans="1:21" ht="18" customHeight="1">
      <c r="A300" s="156">
        <f t="shared" si="14"/>
        <v>260</v>
      </c>
      <c r="B300" s="122">
        <f>別紙明細入力シート!B270</f>
        <v>0</v>
      </c>
      <c r="C300" s="105">
        <f>別紙明細入力シート!C270</f>
        <v>0</v>
      </c>
      <c r="D300" s="105">
        <f>別紙明細入力シート!D270</f>
        <v>0</v>
      </c>
      <c r="E300" s="106">
        <f>別紙明細入力シート!E270</f>
        <v>0</v>
      </c>
      <c r="F300" s="107">
        <f>別紙明細入力シート!F270</f>
        <v>0</v>
      </c>
      <c r="G300" s="106">
        <f>別紙明細入力シート!G270</f>
        <v>0</v>
      </c>
      <c r="H300" s="108">
        <f>別紙明細入力シート!H270</f>
        <v>0</v>
      </c>
      <c r="I300" s="107">
        <f>別紙明細入力シート!I270</f>
        <v>0</v>
      </c>
      <c r="J300" s="109">
        <f>別紙明細入力シート!J270</f>
        <v>0</v>
      </c>
      <c r="K300" s="110">
        <f>別紙明細入力シート!K270</f>
        <v>0</v>
      </c>
      <c r="L300" s="111">
        <f>別紙明細入力シート!L270</f>
        <v>0</v>
      </c>
      <c r="M300" s="112">
        <f>別紙明細入力シート!M270</f>
        <v>0</v>
      </c>
    </row>
    <row r="301" spans="1:21" ht="18" customHeight="1">
      <c r="A301" s="156">
        <f t="shared" si="14"/>
        <v>261</v>
      </c>
      <c r="B301" s="122">
        <f>別紙明細入力シート!B271</f>
        <v>0</v>
      </c>
      <c r="C301" s="105">
        <f>別紙明細入力シート!C271</f>
        <v>0</v>
      </c>
      <c r="D301" s="105">
        <f>別紙明細入力シート!D271</f>
        <v>0</v>
      </c>
      <c r="E301" s="106">
        <f>別紙明細入力シート!E271</f>
        <v>0</v>
      </c>
      <c r="F301" s="107">
        <f>別紙明細入力シート!F271</f>
        <v>0</v>
      </c>
      <c r="G301" s="106">
        <f>別紙明細入力シート!G271</f>
        <v>0</v>
      </c>
      <c r="H301" s="108">
        <f>別紙明細入力シート!H271</f>
        <v>0</v>
      </c>
      <c r="I301" s="107">
        <f>別紙明細入力シート!I271</f>
        <v>0</v>
      </c>
      <c r="J301" s="109">
        <f>別紙明細入力シート!J271</f>
        <v>0</v>
      </c>
      <c r="K301" s="110">
        <f>別紙明細入力シート!K271</f>
        <v>0</v>
      </c>
      <c r="L301" s="111">
        <f>別紙明細入力シート!L271</f>
        <v>0</v>
      </c>
      <c r="M301" s="112">
        <f>別紙明細入力シート!M271</f>
        <v>0</v>
      </c>
    </row>
    <row r="302" spans="1:21" ht="18" customHeight="1">
      <c r="A302" s="156">
        <f t="shared" si="14"/>
        <v>262</v>
      </c>
      <c r="B302" s="122">
        <f>別紙明細入力シート!B272</f>
        <v>0</v>
      </c>
      <c r="C302" s="105">
        <f>別紙明細入力シート!C272</f>
        <v>0</v>
      </c>
      <c r="D302" s="105">
        <f>別紙明細入力シート!D272</f>
        <v>0</v>
      </c>
      <c r="E302" s="106">
        <f>別紙明細入力シート!E272</f>
        <v>0</v>
      </c>
      <c r="F302" s="107">
        <f>別紙明細入力シート!F272</f>
        <v>0</v>
      </c>
      <c r="G302" s="106">
        <f>別紙明細入力シート!G272</f>
        <v>0</v>
      </c>
      <c r="H302" s="108">
        <f>別紙明細入力シート!H272</f>
        <v>0</v>
      </c>
      <c r="I302" s="107">
        <f>別紙明細入力シート!I272</f>
        <v>0</v>
      </c>
      <c r="J302" s="109">
        <f>別紙明細入力シート!J272</f>
        <v>0</v>
      </c>
      <c r="K302" s="110">
        <f>別紙明細入力シート!K272</f>
        <v>0</v>
      </c>
      <c r="L302" s="111">
        <f>別紙明細入力シート!L272</f>
        <v>0</v>
      </c>
      <c r="M302" s="112">
        <f>別紙明細入力シート!M272</f>
        <v>0</v>
      </c>
    </row>
    <row r="303" spans="1:21" ht="18" customHeight="1">
      <c r="A303" s="156">
        <f t="shared" si="14"/>
        <v>263</v>
      </c>
      <c r="B303" s="122">
        <f>別紙明細入力シート!B273</f>
        <v>0</v>
      </c>
      <c r="C303" s="105">
        <f>別紙明細入力シート!C273</f>
        <v>0</v>
      </c>
      <c r="D303" s="105">
        <f>別紙明細入力シート!D273</f>
        <v>0</v>
      </c>
      <c r="E303" s="106">
        <f>別紙明細入力シート!E273</f>
        <v>0</v>
      </c>
      <c r="F303" s="107">
        <f>別紙明細入力シート!F273</f>
        <v>0</v>
      </c>
      <c r="G303" s="106">
        <f>別紙明細入力シート!G273</f>
        <v>0</v>
      </c>
      <c r="H303" s="108">
        <f>別紙明細入力シート!H273</f>
        <v>0</v>
      </c>
      <c r="I303" s="107">
        <f>別紙明細入力シート!I273</f>
        <v>0</v>
      </c>
      <c r="J303" s="109">
        <f>別紙明細入力シート!J273</f>
        <v>0</v>
      </c>
      <c r="K303" s="110">
        <f>別紙明細入力シート!K273</f>
        <v>0</v>
      </c>
      <c r="L303" s="111">
        <f>別紙明細入力シート!L273</f>
        <v>0</v>
      </c>
      <c r="M303" s="112">
        <f>別紙明細入力シート!M273</f>
        <v>0</v>
      </c>
    </row>
    <row r="304" spans="1:21" ht="18" customHeight="1">
      <c r="A304" s="156">
        <f t="shared" si="14"/>
        <v>264</v>
      </c>
      <c r="B304" s="122">
        <f>別紙明細入力シート!B274</f>
        <v>0</v>
      </c>
      <c r="C304" s="105">
        <f>別紙明細入力シート!C274</f>
        <v>0</v>
      </c>
      <c r="D304" s="105">
        <f>別紙明細入力シート!D274</f>
        <v>0</v>
      </c>
      <c r="E304" s="106">
        <f>別紙明細入力シート!E274</f>
        <v>0</v>
      </c>
      <c r="F304" s="107">
        <f>別紙明細入力シート!F274</f>
        <v>0</v>
      </c>
      <c r="G304" s="106">
        <f>別紙明細入力シート!G274</f>
        <v>0</v>
      </c>
      <c r="H304" s="108">
        <f>別紙明細入力シート!H274</f>
        <v>0</v>
      </c>
      <c r="I304" s="107">
        <f>別紙明細入力シート!I274</f>
        <v>0</v>
      </c>
      <c r="J304" s="109">
        <f>別紙明細入力シート!J274</f>
        <v>0</v>
      </c>
      <c r="K304" s="110">
        <f>別紙明細入力シート!K274</f>
        <v>0</v>
      </c>
      <c r="L304" s="111">
        <f>別紙明細入力シート!L274</f>
        <v>0</v>
      </c>
      <c r="M304" s="112">
        <f>別紙明細入力シート!M274</f>
        <v>0</v>
      </c>
    </row>
    <row r="305" spans="1:13" ht="18" customHeight="1">
      <c r="A305" s="156">
        <f t="shared" si="14"/>
        <v>265</v>
      </c>
      <c r="B305" s="122">
        <f>別紙明細入力シート!B275</f>
        <v>0</v>
      </c>
      <c r="C305" s="105">
        <f>別紙明細入力シート!C275</f>
        <v>0</v>
      </c>
      <c r="D305" s="105">
        <f>別紙明細入力シート!D275</f>
        <v>0</v>
      </c>
      <c r="E305" s="106">
        <f>別紙明細入力シート!E275</f>
        <v>0</v>
      </c>
      <c r="F305" s="107">
        <f>別紙明細入力シート!F275</f>
        <v>0</v>
      </c>
      <c r="G305" s="106">
        <f>別紙明細入力シート!G275</f>
        <v>0</v>
      </c>
      <c r="H305" s="108">
        <f>別紙明細入力シート!H275</f>
        <v>0</v>
      </c>
      <c r="I305" s="107">
        <f>別紙明細入力シート!I275</f>
        <v>0</v>
      </c>
      <c r="J305" s="109">
        <f>別紙明細入力シート!J275</f>
        <v>0</v>
      </c>
      <c r="K305" s="110">
        <f>別紙明細入力シート!K275</f>
        <v>0</v>
      </c>
      <c r="L305" s="111">
        <f>別紙明細入力シート!L275</f>
        <v>0</v>
      </c>
      <c r="M305" s="112">
        <f>別紙明細入力シート!M275</f>
        <v>0</v>
      </c>
    </row>
    <row r="306" spans="1:13" ht="18" customHeight="1">
      <c r="A306" s="156">
        <f t="shared" si="14"/>
        <v>266</v>
      </c>
      <c r="B306" s="122">
        <f>別紙明細入力シート!B276</f>
        <v>0</v>
      </c>
      <c r="C306" s="105">
        <f>別紙明細入力シート!C276</f>
        <v>0</v>
      </c>
      <c r="D306" s="105">
        <f>別紙明細入力シート!D276</f>
        <v>0</v>
      </c>
      <c r="E306" s="106">
        <f>別紙明細入力シート!E276</f>
        <v>0</v>
      </c>
      <c r="F306" s="107">
        <f>別紙明細入力シート!F276</f>
        <v>0</v>
      </c>
      <c r="G306" s="106">
        <f>別紙明細入力シート!G276</f>
        <v>0</v>
      </c>
      <c r="H306" s="108">
        <f>別紙明細入力シート!H276</f>
        <v>0</v>
      </c>
      <c r="I306" s="107">
        <f>別紙明細入力シート!I276</f>
        <v>0</v>
      </c>
      <c r="J306" s="109">
        <f>別紙明細入力シート!J276</f>
        <v>0</v>
      </c>
      <c r="K306" s="110">
        <f>別紙明細入力シート!K276</f>
        <v>0</v>
      </c>
      <c r="L306" s="111">
        <f>別紙明細入力シート!L276</f>
        <v>0</v>
      </c>
      <c r="M306" s="112">
        <f>別紙明細入力シート!M276</f>
        <v>0</v>
      </c>
    </row>
    <row r="307" spans="1:13" ht="18" customHeight="1">
      <c r="A307" s="156">
        <f t="shared" si="14"/>
        <v>267</v>
      </c>
      <c r="B307" s="122">
        <f>別紙明細入力シート!B277</f>
        <v>0</v>
      </c>
      <c r="C307" s="105">
        <f>別紙明細入力シート!C277</f>
        <v>0</v>
      </c>
      <c r="D307" s="105">
        <f>別紙明細入力シート!D277</f>
        <v>0</v>
      </c>
      <c r="E307" s="106">
        <f>別紙明細入力シート!E277</f>
        <v>0</v>
      </c>
      <c r="F307" s="107">
        <f>別紙明細入力シート!F277</f>
        <v>0</v>
      </c>
      <c r="G307" s="106">
        <f>別紙明細入力シート!G277</f>
        <v>0</v>
      </c>
      <c r="H307" s="108">
        <f>別紙明細入力シート!H277</f>
        <v>0</v>
      </c>
      <c r="I307" s="107">
        <f>別紙明細入力シート!I277</f>
        <v>0</v>
      </c>
      <c r="J307" s="109">
        <f>別紙明細入力シート!J277</f>
        <v>0</v>
      </c>
      <c r="K307" s="110">
        <f>別紙明細入力シート!K277</f>
        <v>0</v>
      </c>
      <c r="L307" s="111">
        <f>別紙明細入力シート!L277</f>
        <v>0</v>
      </c>
      <c r="M307" s="112">
        <f>別紙明細入力シート!M277</f>
        <v>0</v>
      </c>
    </row>
    <row r="308" spans="1:13" ht="18" customHeight="1">
      <c r="A308" s="156">
        <f t="shared" si="14"/>
        <v>268</v>
      </c>
      <c r="B308" s="122">
        <f>別紙明細入力シート!B278</f>
        <v>0</v>
      </c>
      <c r="C308" s="105">
        <f>別紙明細入力シート!C278</f>
        <v>0</v>
      </c>
      <c r="D308" s="105">
        <f>別紙明細入力シート!D278</f>
        <v>0</v>
      </c>
      <c r="E308" s="106">
        <f>別紙明細入力シート!E278</f>
        <v>0</v>
      </c>
      <c r="F308" s="107">
        <f>別紙明細入力シート!F278</f>
        <v>0</v>
      </c>
      <c r="G308" s="106">
        <f>別紙明細入力シート!G278</f>
        <v>0</v>
      </c>
      <c r="H308" s="108">
        <f>別紙明細入力シート!H278</f>
        <v>0</v>
      </c>
      <c r="I308" s="107">
        <f>別紙明細入力シート!I278</f>
        <v>0</v>
      </c>
      <c r="J308" s="109">
        <f>別紙明細入力シート!J278</f>
        <v>0</v>
      </c>
      <c r="K308" s="110">
        <f>別紙明細入力シート!K278</f>
        <v>0</v>
      </c>
      <c r="L308" s="111">
        <f>別紙明細入力シート!L278</f>
        <v>0</v>
      </c>
      <c r="M308" s="112">
        <f>別紙明細入力シート!M278</f>
        <v>0</v>
      </c>
    </row>
    <row r="309" spans="1:13" ht="18" customHeight="1">
      <c r="A309" s="156">
        <f t="shared" si="14"/>
        <v>269</v>
      </c>
      <c r="B309" s="122">
        <f>別紙明細入力シート!B279</f>
        <v>0</v>
      </c>
      <c r="C309" s="105">
        <f>別紙明細入力シート!C279</f>
        <v>0</v>
      </c>
      <c r="D309" s="105">
        <f>別紙明細入力シート!D279</f>
        <v>0</v>
      </c>
      <c r="E309" s="106">
        <f>別紙明細入力シート!E279</f>
        <v>0</v>
      </c>
      <c r="F309" s="107">
        <f>別紙明細入力シート!F279</f>
        <v>0</v>
      </c>
      <c r="G309" s="106">
        <f>別紙明細入力シート!G279</f>
        <v>0</v>
      </c>
      <c r="H309" s="108">
        <f>別紙明細入力シート!H279</f>
        <v>0</v>
      </c>
      <c r="I309" s="107">
        <f>別紙明細入力シート!I279</f>
        <v>0</v>
      </c>
      <c r="J309" s="109">
        <f>別紙明細入力シート!J279</f>
        <v>0</v>
      </c>
      <c r="K309" s="110">
        <f>別紙明細入力シート!K279</f>
        <v>0</v>
      </c>
      <c r="L309" s="111">
        <f>別紙明細入力シート!L279</f>
        <v>0</v>
      </c>
      <c r="M309" s="112">
        <f>別紙明細入力シート!M279</f>
        <v>0</v>
      </c>
    </row>
    <row r="310" spans="1:13" ht="18" customHeight="1">
      <c r="A310" s="156">
        <f t="shared" si="14"/>
        <v>270</v>
      </c>
      <c r="B310" s="122">
        <f>別紙明細入力シート!B280</f>
        <v>0</v>
      </c>
      <c r="C310" s="105">
        <f>別紙明細入力シート!C280</f>
        <v>0</v>
      </c>
      <c r="D310" s="105">
        <f>別紙明細入力シート!D280</f>
        <v>0</v>
      </c>
      <c r="E310" s="106">
        <f>別紙明細入力シート!E280</f>
        <v>0</v>
      </c>
      <c r="F310" s="107">
        <f>別紙明細入力シート!F280</f>
        <v>0</v>
      </c>
      <c r="G310" s="106">
        <f>別紙明細入力シート!G280</f>
        <v>0</v>
      </c>
      <c r="H310" s="108">
        <f>別紙明細入力シート!H280</f>
        <v>0</v>
      </c>
      <c r="I310" s="107">
        <f>別紙明細入力シート!I280</f>
        <v>0</v>
      </c>
      <c r="J310" s="109">
        <f>別紙明細入力シート!J280</f>
        <v>0</v>
      </c>
      <c r="K310" s="110">
        <f>別紙明細入力シート!K280</f>
        <v>0</v>
      </c>
      <c r="L310" s="111">
        <f>別紙明細入力シート!L280</f>
        <v>0</v>
      </c>
      <c r="M310" s="112">
        <f>別紙明細入力シート!M280</f>
        <v>0</v>
      </c>
    </row>
    <row r="311" spans="1:13" ht="18" customHeight="1">
      <c r="A311" s="156">
        <f t="shared" si="14"/>
        <v>271</v>
      </c>
      <c r="B311" s="122">
        <f>別紙明細入力シート!B281</f>
        <v>0</v>
      </c>
      <c r="C311" s="105">
        <f>別紙明細入力シート!C281</f>
        <v>0</v>
      </c>
      <c r="D311" s="105">
        <f>別紙明細入力シート!D281</f>
        <v>0</v>
      </c>
      <c r="E311" s="106">
        <f>別紙明細入力シート!E281</f>
        <v>0</v>
      </c>
      <c r="F311" s="107">
        <f>別紙明細入力シート!F281</f>
        <v>0</v>
      </c>
      <c r="G311" s="106">
        <f>別紙明細入力シート!G281</f>
        <v>0</v>
      </c>
      <c r="H311" s="108">
        <f>別紙明細入力シート!H281</f>
        <v>0</v>
      </c>
      <c r="I311" s="107">
        <f>別紙明細入力シート!I281</f>
        <v>0</v>
      </c>
      <c r="J311" s="109">
        <f>別紙明細入力シート!J281</f>
        <v>0</v>
      </c>
      <c r="K311" s="110">
        <f>別紙明細入力シート!K281</f>
        <v>0</v>
      </c>
      <c r="L311" s="111">
        <f>別紙明細入力シート!L281</f>
        <v>0</v>
      </c>
      <c r="M311" s="112">
        <f>別紙明細入力シート!M281</f>
        <v>0</v>
      </c>
    </row>
    <row r="312" spans="1:13" ht="18" customHeight="1">
      <c r="A312" s="156">
        <f t="shared" si="14"/>
        <v>272</v>
      </c>
      <c r="B312" s="122">
        <f>別紙明細入力シート!B282</f>
        <v>0</v>
      </c>
      <c r="C312" s="105">
        <f>別紙明細入力シート!C282</f>
        <v>0</v>
      </c>
      <c r="D312" s="105">
        <f>別紙明細入力シート!D282</f>
        <v>0</v>
      </c>
      <c r="E312" s="106">
        <f>別紙明細入力シート!E282</f>
        <v>0</v>
      </c>
      <c r="F312" s="107">
        <f>別紙明細入力シート!F282</f>
        <v>0</v>
      </c>
      <c r="G312" s="106">
        <f>別紙明細入力シート!G282</f>
        <v>0</v>
      </c>
      <c r="H312" s="108">
        <f>別紙明細入力シート!H282</f>
        <v>0</v>
      </c>
      <c r="I312" s="107">
        <f>別紙明細入力シート!I282</f>
        <v>0</v>
      </c>
      <c r="J312" s="109">
        <f>別紙明細入力シート!J282</f>
        <v>0</v>
      </c>
      <c r="K312" s="110">
        <f>別紙明細入力シート!K282</f>
        <v>0</v>
      </c>
      <c r="L312" s="111">
        <f>別紙明細入力シート!L282</f>
        <v>0</v>
      </c>
      <c r="M312" s="112">
        <f>別紙明細入力シート!M282</f>
        <v>0</v>
      </c>
    </row>
    <row r="313" spans="1:13" ht="18" customHeight="1">
      <c r="A313" s="156">
        <f t="shared" si="14"/>
        <v>273</v>
      </c>
      <c r="B313" s="122">
        <f>別紙明細入力シート!B283</f>
        <v>0</v>
      </c>
      <c r="C313" s="105">
        <f>別紙明細入力シート!C283</f>
        <v>0</v>
      </c>
      <c r="D313" s="105">
        <f>別紙明細入力シート!D283</f>
        <v>0</v>
      </c>
      <c r="E313" s="106">
        <f>別紙明細入力シート!E283</f>
        <v>0</v>
      </c>
      <c r="F313" s="107">
        <f>別紙明細入力シート!F283</f>
        <v>0</v>
      </c>
      <c r="G313" s="106">
        <f>別紙明細入力シート!G283</f>
        <v>0</v>
      </c>
      <c r="H313" s="108">
        <f>別紙明細入力シート!H283</f>
        <v>0</v>
      </c>
      <c r="I313" s="107">
        <f>別紙明細入力シート!I283</f>
        <v>0</v>
      </c>
      <c r="J313" s="109">
        <f>別紙明細入力シート!J283</f>
        <v>0</v>
      </c>
      <c r="K313" s="110">
        <f>別紙明細入力シート!K283</f>
        <v>0</v>
      </c>
      <c r="L313" s="111">
        <f>別紙明細入力シート!L283</f>
        <v>0</v>
      </c>
      <c r="M313" s="112">
        <f>別紙明細入力シート!M283</f>
        <v>0</v>
      </c>
    </row>
    <row r="314" spans="1:13" ht="18" customHeight="1">
      <c r="A314" s="156">
        <f t="shared" si="14"/>
        <v>274</v>
      </c>
      <c r="B314" s="122">
        <f>別紙明細入力シート!B284</f>
        <v>0</v>
      </c>
      <c r="C314" s="105">
        <f>別紙明細入力シート!C284</f>
        <v>0</v>
      </c>
      <c r="D314" s="105">
        <f>別紙明細入力シート!D284</f>
        <v>0</v>
      </c>
      <c r="E314" s="106">
        <f>別紙明細入力シート!E284</f>
        <v>0</v>
      </c>
      <c r="F314" s="107">
        <f>別紙明細入力シート!F284</f>
        <v>0</v>
      </c>
      <c r="G314" s="106">
        <f>別紙明細入力シート!G284</f>
        <v>0</v>
      </c>
      <c r="H314" s="108">
        <f>別紙明細入力シート!H284</f>
        <v>0</v>
      </c>
      <c r="I314" s="107">
        <f>別紙明細入力シート!I284</f>
        <v>0</v>
      </c>
      <c r="J314" s="109">
        <f>別紙明細入力シート!J284</f>
        <v>0</v>
      </c>
      <c r="K314" s="110">
        <f>別紙明細入力シート!K284</f>
        <v>0</v>
      </c>
      <c r="L314" s="111">
        <f>別紙明細入力シート!L284</f>
        <v>0</v>
      </c>
      <c r="M314" s="112">
        <f>別紙明細入力シート!M284</f>
        <v>0</v>
      </c>
    </row>
    <row r="315" spans="1:13" ht="18" customHeight="1">
      <c r="A315" s="156">
        <f t="shared" si="14"/>
        <v>275</v>
      </c>
      <c r="B315" s="122">
        <f>別紙明細入力シート!B285</f>
        <v>0</v>
      </c>
      <c r="C315" s="105">
        <f>別紙明細入力シート!C285</f>
        <v>0</v>
      </c>
      <c r="D315" s="105">
        <f>別紙明細入力シート!D285</f>
        <v>0</v>
      </c>
      <c r="E315" s="106">
        <f>別紙明細入力シート!E285</f>
        <v>0</v>
      </c>
      <c r="F315" s="107">
        <f>別紙明細入力シート!F285</f>
        <v>0</v>
      </c>
      <c r="G315" s="106">
        <f>別紙明細入力シート!G285</f>
        <v>0</v>
      </c>
      <c r="H315" s="108">
        <f>別紙明細入力シート!H285</f>
        <v>0</v>
      </c>
      <c r="I315" s="107">
        <f>別紙明細入力シート!I285</f>
        <v>0</v>
      </c>
      <c r="J315" s="109">
        <f>別紙明細入力シート!J285</f>
        <v>0</v>
      </c>
      <c r="K315" s="110">
        <f>別紙明細入力シート!K285</f>
        <v>0</v>
      </c>
      <c r="L315" s="111">
        <f>別紙明細入力シート!L285</f>
        <v>0</v>
      </c>
      <c r="M315" s="112">
        <f>別紙明細入力シート!M285</f>
        <v>0</v>
      </c>
    </row>
    <row r="316" spans="1:13" ht="18" customHeight="1">
      <c r="A316" s="156">
        <f t="shared" si="14"/>
        <v>276</v>
      </c>
      <c r="B316" s="122">
        <f>別紙明細入力シート!B286</f>
        <v>0</v>
      </c>
      <c r="C316" s="105">
        <f>別紙明細入力シート!C286</f>
        <v>0</v>
      </c>
      <c r="D316" s="105">
        <f>別紙明細入力シート!D286</f>
        <v>0</v>
      </c>
      <c r="E316" s="106">
        <f>別紙明細入力シート!E286</f>
        <v>0</v>
      </c>
      <c r="F316" s="107">
        <f>別紙明細入力シート!F286</f>
        <v>0</v>
      </c>
      <c r="G316" s="106">
        <f>別紙明細入力シート!G286</f>
        <v>0</v>
      </c>
      <c r="H316" s="108">
        <f>別紙明細入力シート!H286</f>
        <v>0</v>
      </c>
      <c r="I316" s="107">
        <f>別紙明細入力シート!I286</f>
        <v>0</v>
      </c>
      <c r="J316" s="109">
        <f>別紙明細入力シート!J286</f>
        <v>0</v>
      </c>
      <c r="K316" s="110">
        <f>別紙明細入力シート!K286</f>
        <v>0</v>
      </c>
      <c r="L316" s="111">
        <f>別紙明細入力シート!L286</f>
        <v>0</v>
      </c>
      <c r="M316" s="112">
        <f>別紙明細入力シート!M286</f>
        <v>0</v>
      </c>
    </row>
    <row r="317" spans="1:13" ht="18" customHeight="1">
      <c r="A317" s="156">
        <f t="shared" si="14"/>
        <v>277</v>
      </c>
      <c r="B317" s="122">
        <f>別紙明細入力シート!B287</f>
        <v>0</v>
      </c>
      <c r="C317" s="105">
        <f>別紙明細入力シート!C287</f>
        <v>0</v>
      </c>
      <c r="D317" s="105">
        <f>別紙明細入力シート!D287</f>
        <v>0</v>
      </c>
      <c r="E317" s="106">
        <f>別紙明細入力シート!E287</f>
        <v>0</v>
      </c>
      <c r="F317" s="107">
        <f>別紙明細入力シート!F287</f>
        <v>0</v>
      </c>
      <c r="G317" s="106">
        <f>別紙明細入力シート!G287</f>
        <v>0</v>
      </c>
      <c r="H317" s="108">
        <f>別紙明細入力シート!H287</f>
        <v>0</v>
      </c>
      <c r="I317" s="107">
        <f>別紙明細入力シート!I287</f>
        <v>0</v>
      </c>
      <c r="J317" s="109">
        <f>別紙明細入力シート!J287</f>
        <v>0</v>
      </c>
      <c r="K317" s="110">
        <f>別紙明細入力シート!K287</f>
        <v>0</v>
      </c>
      <c r="L317" s="111">
        <f>別紙明細入力シート!L287</f>
        <v>0</v>
      </c>
      <c r="M317" s="112">
        <f>別紙明細入力シート!M287</f>
        <v>0</v>
      </c>
    </row>
    <row r="318" spans="1:13" ht="18" customHeight="1">
      <c r="A318" s="156">
        <f t="shared" si="14"/>
        <v>278</v>
      </c>
      <c r="B318" s="122">
        <f>別紙明細入力シート!B288</f>
        <v>0</v>
      </c>
      <c r="C318" s="105">
        <f>別紙明細入力シート!C288</f>
        <v>0</v>
      </c>
      <c r="D318" s="105">
        <f>別紙明細入力シート!D288</f>
        <v>0</v>
      </c>
      <c r="E318" s="106">
        <f>別紙明細入力シート!E288</f>
        <v>0</v>
      </c>
      <c r="F318" s="107">
        <f>別紙明細入力シート!F288</f>
        <v>0</v>
      </c>
      <c r="G318" s="106">
        <f>別紙明細入力シート!G288</f>
        <v>0</v>
      </c>
      <c r="H318" s="108">
        <f>別紙明細入力シート!H288</f>
        <v>0</v>
      </c>
      <c r="I318" s="107">
        <f>別紙明細入力シート!I288</f>
        <v>0</v>
      </c>
      <c r="J318" s="109">
        <f>別紙明細入力シート!J288</f>
        <v>0</v>
      </c>
      <c r="K318" s="110">
        <f>別紙明細入力シート!K288</f>
        <v>0</v>
      </c>
      <c r="L318" s="111">
        <f>別紙明細入力シート!L288</f>
        <v>0</v>
      </c>
      <c r="M318" s="112">
        <f>別紙明細入力シート!M288</f>
        <v>0</v>
      </c>
    </row>
    <row r="319" spans="1:13" ht="18" customHeight="1">
      <c r="A319" s="156">
        <f t="shared" si="14"/>
        <v>279</v>
      </c>
      <c r="B319" s="122">
        <f>別紙明細入力シート!B289</f>
        <v>0</v>
      </c>
      <c r="C319" s="105">
        <f>別紙明細入力シート!C289</f>
        <v>0</v>
      </c>
      <c r="D319" s="105">
        <f>別紙明細入力シート!D289</f>
        <v>0</v>
      </c>
      <c r="E319" s="106">
        <f>別紙明細入力シート!E289</f>
        <v>0</v>
      </c>
      <c r="F319" s="107">
        <f>別紙明細入力シート!F289</f>
        <v>0</v>
      </c>
      <c r="G319" s="106">
        <f>別紙明細入力シート!G289</f>
        <v>0</v>
      </c>
      <c r="H319" s="108">
        <f>別紙明細入力シート!H289</f>
        <v>0</v>
      </c>
      <c r="I319" s="107">
        <f>別紙明細入力シート!I289</f>
        <v>0</v>
      </c>
      <c r="J319" s="109">
        <f>別紙明細入力シート!J289</f>
        <v>0</v>
      </c>
      <c r="K319" s="110">
        <f>別紙明細入力シート!K289</f>
        <v>0</v>
      </c>
      <c r="L319" s="111">
        <f>別紙明細入力シート!L289</f>
        <v>0</v>
      </c>
      <c r="M319" s="112">
        <f>別紙明細入力シート!M289</f>
        <v>0</v>
      </c>
    </row>
    <row r="320" spans="1:13" ht="18" customHeight="1">
      <c r="A320" s="156">
        <f t="shared" si="14"/>
        <v>280</v>
      </c>
      <c r="B320" s="122">
        <f>別紙明細入力シート!B290</f>
        <v>0</v>
      </c>
      <c r="C320" s="105">
        <f>別紙明細入力シート!C290</f>
        <v>0</v>
      </c>
      <c r="D320" s="105">
        <f>別紙明細入力シート!D290</f>
        <v>0</v>
      </c>
      <c r="E320" s="106">
        <f>別紙明細入力シート!E290</f>
        <v>0</v>
      </c>
      <c r="F320" s="107">
        <f>別紙明細入力シート!F290</f>
        <v>0</v>
      </c>
      <c r="G320" s="106">
        <f>別紙明細入力シート!G290</f>
        <v>0</v>
      </c>
      <c r="H320" s="108">
        <f>別紙明細入力シート!H290</f>
        <v>0</v>
      </c>
      <c r="I320" s="107">
        <f>別紙明細入力シート!I290</f>
        <v>0</v>
      </c>
      <c r="J320" s="109">
        <f>別紙明細入力シート!J290</f>
        <v>0</v>
      </c>
      <c r="K320" s="110">
        <f>別紙明細入力シート!K290</f>
        <v>0</v>
      </c>
      <c r="L320" s="111">
        <f>別紙明細入力シート!L290</f>
        <v>0</v>
      </c>
      <c r="M320" s="112">
        <f>別紙明細入力シート!M290</f>
        <v>0</v>
      </c>
    </row>
    <row r="321" spans="1:13" ht="18" customHeight="1">
      <c r="A321" s="156">
        <f t="shared" si="14"/>
        <v>281</v>
      </c>
      <c r="B321" s="122">
        <f>別紙明細入力シート!B291</f>
        <v>0</v>
      </c>
      <c r="C321" s="105">
        <f>別紙明細入力シート!C291</f>
        <v>0</v>
      </c>
      <c r="D321" s="105">
        <f>別紙明細入力シート!D291</f>
        <v>0</v>
      </c>
      <c r="E321" s="106">
        <f>別紙明細入力シート!E291</f>
        <v>0</v>
      </c>
      <c r="F321" s="107">
        <f>別紙明細入力シート!F291</f>
        <v>0</v>
      </c>
      <c r="G321" s="106">
        <f>別紙明細入力シート!G291</f>
        <v>0</v>
      </c>
      <c r="H321" s="108">
        <f>別紙明細入力シート!H291</f>
        <v>0</v>
      </c>
      <c r="I321" s="107">
        <f>別紙明細入力シート!I291</f>
        <v>0</v>
      </c>
      <c r="J321" s="109">
        <f>別紙明細入力シート!J291</f>
        <v>0</v>
      </c>
      <c r="K321" s="110">
        <f>別紙明細入力シート!K291</f>
        <v>0</v>
      </c>
      <c r="L321" s="111">
        <f>別紙明細入力シート!L291</f>
        <v>0</v>
      </c>
      <c r="M321" s="112">
        <f>別紙明細入力シート!M291</f>
        <v>0</v>
      </c>
    </row>
    <row r="322" spans="1:13" ht="18" customHeight="1">
      <c r="A322" s="156">
        <f t="shared" si="14"/>
        <v>282</v>
      </c>
      <c r="B322" s="122">
        <f>別紙明細入力シート!B292</f>
        <v>0</v>
      </c>
      <c r="C322" s="105">
        <f>別紙明細入力シート!C292</f>
        <v>0</v>
      </c>
      <c r="D322" s="105">
        <f>別紙明細入力シート!D292</f>
        <v>0</v>
      </c>
      <c r="E322" s="106">
        <f>別紙明細入力シート!E292</f>
        <v>0</v>
      </c>
      <c r="F322" s="107">
        <f>別紙明細入力シート!F292</f>
        <v>0</v>
      </c>
      <c r="G322" s="106">
        <f>別紙明細入力シート!G292</f>
        <v>0</v>
      </c>
      <c r="H322" s="108">
        <f>別紙明細入力シート!H292</f>
        <v>0</v>
      </c>
      <c r="I322" s="107">
        <f>別紙明細入力シート!I292</f>
        <v>0</v>
      </c>
      <c r="J322" s="109">
        <f>別紙明細入力シート!J292</f>
        <v>0</v>
      </c>
      <c r="K322" s="110">
        <f>別紙明細入力シート!K292</f>
        <v>0</v>
      </c>
      <c r="L322" s="111">
        <f>別紙明細入力シート!L292</f>
        <v>0</v>
      </c>
      <c r="M322" s="112">
        <f>別紙明細入力シート!M292</f>
        <v>0</v>
      </c>
    </row>
    <row r="323" spans="1:13" ht="18" customHeight="1">
      <c r="A323" s="156">
        <f t="shared" si="14"/>
        <v>283</v>
      </c>
      <c r="B323" s="122">
        <f>別紙明細入力シート!B293</f>
        <v>0</v>
      </c>
      <c r="C323" s="105">
        <f>別紙明細入力シート!C293</f>
        <v>0</v>
      </c>
      <c r="D323" s="105">
        <f>別紙明細入力シート!D293</f>
        <v>0</v>
      </c>
      <c r="E323" s="106">
        <f>別紙明細入力シート!E293</f>
        <v>0</v>
      </c>
      <c r="F323" s="107">
        <f>別紙明細入力シート!F293</f>
        <v>0</v>
      </c>
      <c r="G323" s="106">
        <f>別紙明細入力シート!G293</f>
        <v>0</v>
      </c>
      <c r="H323" s="108">
        <f>別紙明細入力シート!H293</f>
        <v>0</v>
      </c>
      <c r="I323" s="107">
        <f>別紙明細入力シート!I293</f>
        <v>0</v>
      </c>
      <c r="J323" s="109">
        <f>別紙明細入力シート!J293</f>
        <v>0</v>
      </c>
      <c r="K323" s="110">
        <f>別紙明細入力シート!K293</f>
        <v>0</v>
      </c>
      <c r="L323" s="111">
        <f>別紙明細入力シート!L293</f>
        <v>0</v>
      </c>
      <c r="M323" s="112">
        <f>別紙明細入力シート!M293</f>
        <v>0</v>
      </c>
    </row>
    <row r="324" spans="1:13" ht="18" customHeight="1">
      <c r="A324" s="156">
        <f t="shared" si="14"/>
        <v>284</v>
      </c>
      <c r="B324" s="122">
        <f>別紙明細入力シート!B294</f>
        <v>0</v>
      </c>
      <c r="C324" s="105">
        <f>別紙明細入力シート!C294</f>
        <v>0</v>
      </c>
      <c r="D324" s="105">
        <f>別紙明細入力シート!D294</f>
        <v>0</v>
      </c>
      <c r="E324" s="106">
        <f>別紙明細入力シート!E294</f>
        <v>0</v>
      </c>
      <c r="F324" s="107">
        <f>別紙明細入力シート!F294</f>
        <v>0</v>
      </c>
      <c r="G324" s="106">
        <f>別紙明細入力シート!G294</f>
        <v>0</v>
      </c>
      <c r="H324" s="108">
        <f>別紙明細入力シート!H294</f>
        <v>0</v>
      </c>
      <c r="I324" s="107">
        <f>別紙明細入力シート!I294</f>
        <v>0</v>
      </c>
      <c r="J324" s="109">
        <f>別紙明細入力シート!J294</f>
        <v>0</v>
      </c>
      <c r="K324" s="110">
        <f>別紙明細入力シート!K294</f>
        <v>0</v>
      </c>
      <c r="L324" s="111">
        <f>別紙明細入力シート!L294</f>
        <v>0</v>
      </c>
      <c r="M324" s="112">
        <f>別紙明細入力シート!M294</f>
        <v>0</v>
      </c>
    </row>
    <row r="325" spans="1:13" ht="18" customHeight="1">
      <c r="A325" s="156">
        <f t="shared" si="14"/>
        <v>285</v>
      </c>
      <c r="B325" s="122">
        <f>別紙明細入力シート!B295</f>
        <v>0</v>
      </c>
      <c r="C325" s="105">
        <f>別紙明細入力シート!C295</f>
        <v>0</v>
      </c>
      <c r="D325" s="105">
        <f>別紙明細入力シート!D295</f>
        <v>0</v>
      </c>
      <c r="E325" s="106">
        <f>別紙明細入力シート!E295</f>
        <v>0</v>
      </c>
      <c r="F325" s="107">
        <f>別紙明細入力シート!F295</f>
        <v>0</v>
      </c>
      <c r="G325" s="106">
        <f>別紙明細入力シート!G295</f>
        <v>0</v>
      </c>
      <c r="H325" s="108">
        <f>別紙明細入力シート!H295</f>
        <v>0</v>
      </c>
      <c r="I325" s="107">
        <f>別紙明細入力シート!I295</f>
        <v>0</v>
      </c>
      <c r="J325" s="109">
        <f>別紙明細入力シート!J295</f>
        <v>0</v>
      </c>
      <c r="K325" s="110">
        <f>別紙明細入力シート!K295</f>
        <v>0</v>
      </c>
      <c r="L325" s="111">
        <f>別紙明細入力シート!L295</f>
        <v>0</v>
      </c>
      <c r="M325" s="112">
        <f>別紙明細入力シート!M295</f>
        <v>0</v>
      </c>
    </row>
    <row r="326" spans="1:13" ht="18" customHeight="1">
      <c r="A326" s="156">
        <f t="shared" si="14"/>
        <v>286</v>
      </c>
      <c r="B326" s="122">
        <f>別紙明細入力シート!B296</f>
        <v>0</v>
      </c>
      <c r="C326" s="105">
        <f>別紙明細入力シート!C296</f>
        <v>0</v>
      </c>
      <c r="D326" s="105">
        <f>別紙明細入力シート!D296</f>
        <v>0</v>
      </c>
      <c r="E326" s="106">
        <f>別紙明細入力シート!E296</f>
        <v>0</v>
      </c>
      <c r="F326" s="107">
        <f>別紙明細入力シート!F296</f>
        <v>0</v>
      </c>
      <c r="G326" s="106">
        <f>別紙明細入力シート!G296</f>
        <v>0</v>
      </c>
      <c r="H326" s="108">
        <f>別紙明細入力シート!H296</f>
        <v>0</v>
      </c>
      <c r="I326" s="107">
        <f>別紙明細入力シート!I296</f>
        <v>0</v>
      </c>
      <c r="J326" s="109">
        <f>別紙明細入力シート!J296</f>
        <v>0</v>
      </c>
      <c r="K326" s="110">
        <f>別紙明細入力シート!K296</f>
        <v>0</v>
      </c>
      <c r="L326" s="111">
        <f>別紙明細入力シート!L296</f>
        <v>0</v>
      </c>
      <c r="M326" s="112">
        <f>別紙明細入力シート!M296</f>
        <v>0</v>
      </c>
    </row>
    <row r="327" spans="1:13" ht="18" customHeight="1">
      <c r="A327" s="156">
        <f t="shared" si="14"/>
        <v>287</v>
      </c>
      <c r="B327" s="122">
        <f>別紙明細入力シート!B297</f>
        <v>0</v>
      </c>
      <c r="C327" s="105">
        <f>別紙明細入力シート!C297</f>
        <v>0</v>
      </c>
      <c r="D327" s="105">
        <f>別紙明細入力シート!D297</f>
        <v>0</v>
      </c>
      <c r="E327" s="106">
        <f>別紙明細入力シート!E297</f>
        <v>0</v>
      </c>
      <c r="F327" s="107">
        <f>別紙明細入力シート!F297</f>
        <v>0</v>
      </c>
      <c r="G327" s="106">
        <f>別紙明細入力シート!G297</f>
        <v>0</v>
      </c>
      <c r="H327" s="108">
        <f>別紙明細入力シート!H297</f>
        <v>0</v>
      </c>
      <c r="I327" s="107">
        <f>別紙明細入力シート!I297</f>
        <v>0</v>
      </c>
      <c r="J327" s="109">
        <f>別紙明細入力シート!J297</f>
        <v>0</v>
      </c>
      <c r="K327" s="110">
        <f>別紙明細入力シート!K297</f>
        <v>0</v>
      </c>
      <c r="L327" s="111">
        <f>別紙明細入力シート!L297</f>
        <v>0</v>
      </c>
      <c r="M327" s="112">
        <f>別紙明細入力シート!M297</f>
        <v>0</v>
      </c>
    </row>
    <row r="328" spans="1:13" ht="18" customHeight="1">
      <c r="A328" s="156">
        <f t="shared" si="14"/>
        <v>288</v>
      </c>
      <c r="B328" s="122">
        <f>別紙明細入力シート!B298</f>
        <v>0</v>
      </c>
      <c r="C328" s="105">
        <f>別紙明細入力シート!C298</f>
        <v>0</v>
      </c>
      <c r="D328" s="105">
        <f>別紙明細入力シート!D298</f>
        <v>0</v>
      </c>
      <c r="E328" s="106">
        <f>別紙明細入力シート!E298</f>
        <v>0</v>
      </c>
      <c r="F328" s="107">
        <f>別紙明細入力シート!F298</f>
        <v>0</v>
      </c>
      <c r="G328" s="106">
        <f>別紙明細入力シート!G298</f>
        <v>0</v>
      </c>
      <c r="H328" s="108">
        <f>別紙明細入力シート!H298</f>
        <v>0</v>
      </c>
      <c r="I328" s="107">
        <f>別紙明細入力シート!I298</f>
        <v>0</v>
      </c>
      <c r="J328" s="109">
        <f>別紙明細入力シート!J298</f>
        <v>0</v>
      </c>
      <c r="K328" s="110">
        <f>別紙明細入力シート!K298</f>
        <v>0</v>
      </c>
      <c r="L328" s="111">
        <f>別紙明細入力シート!L298</f>
        <v>0</v>
      </c>
      <c r="M328" s="112">
        <f>別紙明細入力シート!M298</f>
        <v>0</v>
      </c>
    </row>
    <row r="329" spans="1:13" ht="18" customHeight="1">
      <c r="A329" s="156">
        <f t="shared" si="14"/>
        <v>289</v>
      </c>
      <c r="B329" s="122">
        <f>別紙明細入力シート!B299</f>
        <v>0</v>
      </c>
      <c r="C329" s="105">
        <f>別紙明細入力シート!C299</f>
        <v>0</v>
      </c>
      <c r="D329" s="105">
        <f>別紙明細入力シート!D299</f>
        <v>0</v>
      </c>
      <c r="E329" s="106">
        <f>別紙明細入力シート!E299</f>
        <v>0</v>
      </c>
      <c r="F329" s="107">
        <f>別紙明細入力シート!F299</f>
        <v>0</v>
      </c>
      <c r="G329" s="106">
        <f>別紙明細入力シート!G299</f>
        <v>0</v>
      </c>
      <c r="H329" s="108">
        <f>別紙明細入力シート!H299</f>
        <v>0</v>
      </c>
      <c r="I329" s="107">
        <f>別紙明細入力シート!I299</f>
        <v>0</v>
      </c>
      <c r="J329" s="109">
        <f>別紙明細入力シート!J299</f>
        <v>0</v>
      </c>
      <c r="K329" s="110">
        <f>別紙明細入力シート!K299</f>
        <v>0</v>
      </c>
      <c r="L329" s="111">
        <f>別紙明細入力シート!L299</f>
        <v>0</v>
      </c>
      <c r="M329" s="112">
        <f>別紙明細入力シート!M299</f>
        <v>0</v>
      </c>
    </row>
    <row r="330" spans="1:13" ht="18" customHeight="1">
      <c r="A330" s="156">
        <f t="shared" si="14"/>
        <v>290</v>
      </c>
      <c r="B330" s="122">
        <f>別紙明細入力シート!B300</f>
        <v>0</v>
      </c>
      <c r="C330" s="105">
        <f>別紙明細入力シート!C300</f>
        <v>0</v>
      </c>
      <c r="D330" s="105">
        <f>別紙明細入力シート!D300</f>
        <v>0</v>
      </c>
      <c r="E330" s="106">
        <f>別紙明細入力シート!E300</f>
        <v>0</v>
      </c>
      <c r="F330" s="107">
        <f>別紙明細入力シート!F300</f>
        <v>0</v>
      </c>
      <c r="G330" s="106">
        <f>別紙明細入力シート!G300</f>
        <v>0</v>
      </c>
      <c r="H330" s="108">
        <f>別紙明細入力シート!H300</f>
        <v>0</v>
      </c>
      <c r="I330" s="107">
        <f>別紙明細入力シート!I300</f>
        <v>0</v>
      </c>
      <c r="J330" s="109">
        <f>別紙明細入力シート!J300</f>
        <v>0</v>
      </c>
      <c r="K330" s="110">
        <f>別紙明細入力シート!K300</f>
        <v>0</v>
      </c>
      <c r="L330" s="111">
        <f>別紙明細入力シート!L300</f>
        <v>0</v>
      </c>
      <c r="M330" s="112">
        <f>別紙明細入力シート!M300</f>
        <v>0</v>
      </c>
    </row>
    <row r="331" spans="1:13" ht="18" customHeight="1">
      <c r="A331" s="156">
        <f t="shared" si="14"/>
        <v>291</v>
      </c>
      <c r="B331" s="122">
        <f>別紙明細入力シート!B301</f>
        <v>0</v>
      </c>
      <c r="C331" s="105">
        <f>別紙明細入力シート!C301</f>
        <v>0</v>
      </c>
      <c r="D331" s="105">
        <f>別紙明細入力シート!D301</f>
        <v>0</v>
      </c>
      <c r="E331" s="106">
        <f>別紙明細入力シート!E301</f>
        <v>0</v>
      </c>
      <c r="F331" s="107">
        <f>別紙明細入力シート!F301</f>
        <v>0</v>
      </c>
      <c r="G331" s="106">
        <f>別紙明細入力シート!G301</f>
        <v>0</v>
      </c>
      <c r="H331" s="108">
        <f>別紙明細入力シート!H301</f>
        <v>0</v>
      </c>
      <c r="I331" s="107">
        <f>別紙明細入力シート!I301</f>
        <v>0</v>
      </c>
      <c r="J331" s="109">
        <f>別紙明細入力シート!J301</f>
        <v>0</v>
      </c>
      <c r="K331" s="110">
        <f>別紙明細入力シート!K301</f>
        <v>0</v>
      </c>
      <c r="L331" s="111">
        <f>別紙明細入力シート!L301</f>
        <v>0</v>
      </c>
      <c r="M331" s="112">
        <f>別紙明細入力シート!M301</f>
        <v>0</v>
      </c>
    </row>
    <row r="332" spans="1:13" ht="18" customHeight="1">
      <c r="A332" s="156">
        <f t="shared" si="14"/>
        <v>292</v>
      </c>
      <c r="B332" s="122">
        <f>別紙明細入力シート!B302</f>
        <v>0</v>
      </c>
      <c r="C332" s="105">
        <f>別紙明細入力シート!C302</f>
        <v>0</v>
      </c>
      <c r="D332" s="105">
        <f>別紙明細入力シート!D302</f>
        <v>0</v>
      </c>
      <c r="E332" s="106">
        <f>別紙明細入力シート!E302</f>
        <v>0</v>
      </c>
      <c r="F332" s="107">
        <f>別紙明細入力シート!F302</f>
        <v>0</v>
      </c>
      <c r="G332" s="106">
        <f>別紙明細入力シート!G302</f>
        <v>0</v>
      </c>
      <c r="H332" s="108">
        <f>別紙明細入力シート!H302</f>
        <v>0</v>
      </c>
      <c r="I332" s="107">
        <f>別紙明細入力シート!I302</f>
        <v>0</v>
      </c>
      <c r="J332" s="109">
        <f>別紙明細入力シート!J302</f>
        <v>0</v>
      </c>
      <c r="K332" s="110">
        <f>別紙明細入力シート!K302</f>
        <v>0</v>
      </c>
      <c r="L332" s="111">
        <f>別紙明細入力シート!L302</f>
        <v>0</v>
      </c>
      <c r="M332" s="112">
        <f>別紙明細入力シート!M302</f>
        <v>0</v>
      </c>
    </row>
    <row r="333" spans="1:13" ht="18" customHeight="1">
      <c r="A333" s="156">
        <f t="shared" si="14"/>
        <v>293</v>
      </c>
      <c r="B333" s="122">
        <f>別紙明細入力シート!B303</f>
        <v>0</v>
      </c>
      <c r="C333" s="105">
        <f>別紙明細入力シート!C303</f>
        <v>0</v>
      </c>
      <c r="D333" s="105">
        <f>別紙明細入力シート!D303</f>
        <v>0</v>
      </c>
      <c r="E333" s="106">
        <f>別紙明細入力シート!E303</f>
        <v>0</v>
      </c>
      <c r="F333" s="107">
        <f>別紙明細入力シート!F303</f>
        <v>0</v>
      </c>
      <c r="G333" s="106">
        <f>別紙明細入力シート!G303</f>
        <v>0</v>
      </c>
      <c r="H333" s="108">
        <f>別紙明細入力シート!H303</f>
        <v>0</v>
      </c>
      <c r="I333" s="107">
        <f>別紙明細入力シート!I303</f>
        <v>0</v>
      </c>
      <c r="J333" s="109">
        <f>別紙明細入力シート!J303</f>
        <v>0</v>
      </c>
      <c r="K333" s="110">
        <f>別紙明細入力シート!K303</f>
        <v>0</v>
      </c>
      <c r="L333" s="111">
        <f>別紙明細入力シート!L303</f>
        <v>0</v>
      </c>
      <c r="M333" s="112">
        <f>別紙明細入力シート!M303</f>
        <v>0</v>
      </c>
    </row>
    <row r="334" spans="1:13" ht="18" customHeight="1">
      <c r="A334" s="156">
        <f t="shared" si="14"/>
        <v>294</v>
      </c>
      <c r="B334" s="122">
        <f>別紙明細入力シート!B304</f>
        <v>0</v>
      </c>
      <c r="C334" s="105">
        <f>別紙明細入力シート!C304</f>
        <v>0</v>
      </c>
      <c r="D334" s="105">
        <f>別紙明細入力シート!D304</f>
        <v>0</v>
      </c>
      <c r="E334" s="106">
        <f>別紙明細入力シート!E304</f>
        <v>0</v>
      </c>
      <c r="F334" s="107">
        <f>別紙明細入力シート!F304</f>
        <v>0</v>
      </c>
      <c r="G334" s="106">
        <f>別紙明細入力シート!G304</f>
        <v>0</v>
      </c>
      <c r="H334" s="108">
        <f>別紙明細入力シート!H304</f>
        <v>0</v>
      </c>
      <c r="I334" s="107">
        <f>別紙明細入力シート!I304</f>
        <v>0</v>
      </c>
      <c r="J334" s="109">
        <f>別紙明細入力シート!J304</f>
        <v>0</v>
      </c>
      <c r="K334" s="110">
        <f>別紙明細入力シート!K304</f>
        <v>0</v>
      </c>
      <c r="L334" s="111">
        <f>別紙明細入力シート!L304</f>
        <v>0</v>
      </c>
      <c r="M334" s="112">
        <f>別紙明細入力シート!M304</f>
        <v>0</v>
      </c>
    </row>
    <row r="335" spans="1:13" ht="18" customHeight="1">
      <c r="A335" s="156">
        <f t="shared" si="14"/>
        <v>295</v>
      </c>
      <c r="B335" s="122">
        <f>別紙明細入力シート!B305</f>
        <v>0</v>
      </c>
      <c r="C335" s="105">
        <f>別紙明細入力シート!C305</f>
        <v>0</v>
      </c>
      <c r="D335" s="105">
        <f>別紙明細入力シート!D305</f>
        <v>0</v>
      </c>
      <c r="E335" s="106">
        <f>別紙明細入力シート!E305</f>
        <v>0</v>
      </c>
      <c r="F335" s="107">
        <f>別紙明細入力シート!F305</f>
        <v>0</v>
      </c>
      <c r="G335" s="106">
        <f>別紙明細入力シート!G305</f>
        <v>0</v>
      </c>
      <c r="H335" s="108">
        <f>別紙明細入力シート!H305</f>
        <v>0</v>
      </c>
      <c r="I335" s="107">
        <f>別紙明細入力シート!I305</f>
        <v>0</v>
      </c>
      <c r="J335" s="109">
        <f>別紙明細入力シート!J305</f>
        <v>0</v>
      </c>
      <c r="K335" s="110">
        <f>別紙明細入力シート!K305</f>
        <v>0</v>
      </c>
      <c r="L335" s="111">
        <f>別紙明細入力シート!L305</f>
        <v>0</v>
      </c>
      <c r="M335" s="112">
        <f>別紙明細入力シート!M305</f>
        <v>0</v>
      </c>
    </row>
    <row r="336" spans="1:13" ht="18" customHeight="1">
      <c r="A336" s="156">
        <f t="shared" si="14"/>
        <v>296</v>
      </c>
      <c r="B336" s="122">
        <f>別紙明細入力シート!B306</f>
        <v>0</v>
      </c>
      <c r="C336" s="105">
        <f>別紙明細入力シート!C306</f>
        <v>0</v>
      </c>
      <c r="D336" s="105">
        <f>別紙明細入力シート!D306</f>
        <v>0</v>
      </c>
      <c r="E336" s="106">
        <f>別紙明細入力シート!E306</f>
        <v>0</v>
      </c>
      <c r="F336" s="107">
        <f>別紙明細入力シート!F306</f>
        <v>0</v>
      </c>
      <c r="G336" s="106">
        <f>別紙明細入力シート!G306</f>
        <v>0</v>
      </c>
      <c r="H336" s="108">
        <f>別紙明細入力シート!H306</f>
        <v>0</v>
      </c>
      <c r="I336" s="107">
        <f>別紙明細入力シート!I306</f>
        <v>0</v>
      </c>
      <c r="J336" s="109">
        <f>別紙明細入力シート!J306</f>
        <v>0</v>
      </c>
      <c r="K336" s="110">
        <f>別紙明細入力シート!K306</f>
        <v>0</v>
      </c>
      <c r="L336" s="111">
        <f>別紙明細入力シート!L306</f>
        <v>0</v>
      </c>
      <c r="M336" s="112">
        <f>別紙明細入力シート!M306</f>
        <v>0</v>
      </c>
    </row>
    <row r="337" spans="1:21" ht="18" customHeight="1">
      <c r="A337" s="156">
        <f t="shared" si="14"/>
        <v>297</v>
      </c>
      <c r="B337" s="122">
        <f>別紙明細入力シート!B307</f>
        <v>0</v>
      </c>
      <c r="C337" s="105">
        <f>別紙明細入力シート!C307</f>
        <v>0</v>
      </c>
      <c r="D337" s="105">
        <f>別紙明細入力シート!D307</f>
        <v>0</v>
      </c>
      <c r="E337" s="106">
        <f>別紙明細入力シート!E307</f>
        <v>0</v>
      </c>
      <c r="F337" s="107">
        <f>別紙明細入力シート!F307</f>
        <v>0</v>
      </c>
      <c r="G337" s="106">
        <f>別紙明細入力シート!G307</f>
        <v>0</v>
      </c>
      <c r="H337" s="108">
        <f>別紙明細入力シート!H307</f>
        <v>0</v>
      </c>
      <c r="I337" s="107">
        <f>別紙明細入力シート!I307</f>
        <v>0</v>
      </c>
      <c r="J337" s="109">
        <f>別紙明細入力シート!J307</f>
        <v>0</v>
      </c>
      <c r="K337" s="110">
        <f>別紙明細入力シート!K307</f>
        <v>0</v>
      </c>
      <c r="L337" s="111">
        <f>別紙明細入力シート!L307</f>
        <v>0</v>
      </c>
      <c r="M337" s="112">
        <f>別紙明細入力シート!M307</f>
        <v>0</v>
      </c>
    </row>
    <row r="338" spans="1:21" ht="18" customHeight="1">
      <c r="A338" s="156">
        <f t="shared" si="14"/>
        <v>298</v>
      </c>
      <c r="B338" s="122">
        <f>別紙明細入力シート!B308</f>
        <v>0</v>
      </c>
      <c r="C338" s="105">
        <f>別紙明細入力シート!C308</f>
        <v>0</v>
      </c>
      <c r="D338" s="105">
        <f>別紙明細入力シート!D308</f>
        <v>0</v>
      </c>
      <c r="E338" s="106">
        <f>別紙明細入力シート!E308</f>
        <v>0</v>
      </c>
      <c r="F338" s="107">
        <f>別紙明細入力シート!F308</f>
        <v>0</v>
      </c>
      <c r="G338" s="106">
        <f>別紙明細入力シート!G308</f>
        <v>0</v>
      </c>
      <c r="H338" s="108">
        <f>別紙明細入力シート!H308</f>
        <v>0</v>
      </c>
      <c r="I338" s="107">
        <f>別紙明細入力シート!I308</f>
        <v>0</v>
      </c>
      <c r="J338" s="109">
        <f>別紙明細入力シート!J308</f>
        <v>0</v>
      </c>
      <c r="K338" s="110">
        <f>別紙明細入力シート!K308</f>
        <v>0</v>
      </c>
      <c r="L338" s="111">
        <f>別紙明細入力シート!L308</f>
        <v>0</v>
      </c>
      <c r="M338" s="112">
        <f>別紙明細入力シート!M308</f>
        <v>0</v>
      </c>
    </row>
    <row r="339" spans="1:21" ht="18" customHeight="1" thickBot="1">
      <c r="A339" s="157">
        <f t="shared" si="14"/>
        <v>299</v>
      </c>
      <c r="B339" s="123">
        <f>別紙明細入力シート!B309</f>
        <v>0</v>
      </c>
      <c r="C339" s="113">
        <f>別紙明細入力シート!C309</f>
        <v>0</v>
      </c>
      <c r="D339" s="113">
        <f>別紙明細入力シート!D309</f>
        <v>0</v>
      </c>
      <c r="E339" s="114">
        <f>別紙明細入力シート!E309</f>
        <v>0</v>
      </c>
      <c r="F339" s="115">
        <f>別紙明細入力シート!F309</f>
        <v>0</v>
      </c>
      <c r="G339" s="114">
        <f>別紙明細入力シート!G309</f>
        <v>0</v>
      </c>
      <c r="H339" s="116">
        <f>別紙明細入力シート!H309</f>
        <v>0</v>
      </c>
      <c r="I339" s="115">
        <f>別紙明細入力シート!I309</f>
        <v>0</v>
      </c>
      <c r="J339" s="117">
        <f>別紙明細入力シート!J309</f>
        <v>0</v>
      </c>
      <c r="K339" s="118">
        <f>別紙明細入力シート!K309</f>
        <v>0</v>
      </c>
      <c r="L339" s="119">
        <f>別紙明細入力シート!L309</f>
        <v>0</v>
      </c>
      <c r="M339" s="120">
        <f>別紙明細入力シート!M309</f>
        <v>0</v>
      </c>
    </row>
    <row r="340" spans="1:21" ht="5.0999999999999996" customHeight="1">
      <c r="A340" s="158"/>
      <c r="B340" s="158"/>
      <c r="C340" s="158"/>
      <c r="D340" s="158"/>
      <c r="E340" s="158"/>
      <c r="F340" s="158"/>
      <c r="G340" s="158"/>
      <c r="H340" s="158"/>
      <c r="I340" s="158"/>
      <c r="J340" s="158"/>
      <c r="K340" s="158"/>
      <c r="L340" s="158"/>
      <c r="M340" s="158"/>
      <c r="N340" s="71"/>
    </row>
    <row r="341" spans="1:21" ht="18" customHeight="1">
      <c r="A341" s="159"/>
      <c r="B341" s="159"/>
      <c r="C341" s="160"/>
      <c r="D341" s="160"/>
      <c r="E341" s="160"/>
      <c r="F341" s="160"/>
      <c r="G341" s="160"/>
      <c r="H341" s="160"/>
      <c r="I341" s="160"/>
      <c r="J341" s="927" t="s">
        <v>11</v>
      </c>
      <c r="K341" s="928"/>
      <c r="L341" s="927" t="str">
        <f ca="1">'入力シート兼事業者（控）'!$AF$2</f>
        <v>0001-28900</v>
      </c>
      <c r="M341" s="928"/>
    </row>
    <row r="342" spans="1:21" ht="18" customHeight="1">
      <c r="A342" s="159"/>
      <c r="B342" s="159"/>
      <c r="C342" s="160"/>
      <c r="D342" s="160"/>
      <c r="E342" s="160"/>
      <c r="F342" s="160"/>
      <c r="G342" s="160"/>
      <c r="H342" s="160"/>
      <c r="I342" s="160"/>
      <c r="J342" s="160"/>
      <c r="K342" s="160"/>
      <c r="L342" s="160"/>
      <c r="M342" s="160"/>
    </row>
    <row r="343" spans="1:21" ht="18" customHeight="1" thickBot="1">
      <c r="A343" s="929" t="str">
        <f>IF(別紙明細入力シート!C310="","",CONCATENATE($A$6,";",$C$6))</f>
        <v/>
      </c>
      <c r="B343" s="929"/>
      <c r="C343" s="929"/>
      <c r="D343" s="929"/>
      <c r="E343" s="929"/>
      <c r="F343" s="929"/>
      <c r="G343" s="929"/>
      <c r="H343" s="929"/>
      <c r="I343" s="930"/>
      <c r="J343" s="931" t="s">
        <v>31</v>
      </c>
      <c r="K343" s="932"/>
      <c r="L343" s="933">
        <f t="shared" ref="L343" si="15">$K$5</f>
        <v>0</v>
      </c>
      <c r="M343" s="934"/>
      <c r="P343" s="924"/>
      <c r="Q343" s="925"/>
      <c r="R343" s="925"/>
      <c r="S343" s="925"/>
      <c r="T343" s="925"/>
      <c r="U343" s="925"/>
    </row>
    <row r="344" spans="1:21" ht="18" customHeight="1" thickBot="1">
      <c r="A344" s="150" t="s">
        <v>122</v>
      </c>
      <c r="B344" s="151" t="s">
        <v>50</v>
      </c>
      <c r="C344" s="152" t="s">
        <v>123</v>
      </c>
      <c r="D344" s="152" t="s">
        <v>124</v>
      </c>
      <c r="E344" s="926" t="s">
        <v>125</v>
      </c>
      <c r="F344" s="926"/>
      <c r="G344" s="926"/>
      <c r="H344" s="926"/>
      <c r="I344" s="926"/>
      <c r="J344" s="152" t="s">
        <v>126</v>
      </c>
      <c r="K344" s="153" t="s">
        <v>127</v>
      </c>
      <c r="L344" s="152" t="s">
        <v>128</v>
      </c>
      <c r="M344" s="154" t="s">
        <v>131</v>
      </c>
      <c r="P344" s="924"/>
      <c r="Q344" s="925"/>
      <c r="R344" s="925"/>
      <c r="S344" s="925"/>
      <c r="T344" s="925"/>
      <c r="U344" s="925"/>
    </row>
    <row r="345" spans="1:21" ht="18" customHeight="1">
      <c r="A345" s="155">
        <f>A339+1</f>
        <v>300</v>
      </c>
      <c r="B345" s="121">
        <f>別紙明細入力シート!B310</f>
        <v>0</v>
      </c>
      <c r="C345" s="161">
        <f>別紙明細入力シート!C310</f>
        <v>0</v>
      </c>
      <c r="D345" s="161">
        <f>別紙明細入力シート!D310</f>
        <v>0</v>
      </c>
      <c r="E345" s="162">
        <f>別紙明細入力シート!E310</f>
        <v>0</v>
      </c>
      <c r="F345" s="163">
        <f>別紙明細入力シート!F310</f>
        <v>0</v>
      </c>
      <c r="G345" s="162">
        <f>別紙明細入力シート!G310</f>
        <v>0</v>
      </c>
      <c r="H345" s="164">
        <f>別紙明細入力シート!H310</f>
        <v>0</v>
      </c>
      <c r="I345" s="163">
        <f>別紙明細入力シート!I310</f>
        <v>0</v>
      </c>
      <c r="J345" s="165">
        <f>別紙明細入力シート!J310</f>
        <v>0</v>
      </c>
      <c r="K345" s="102">
        <f>別紙明細入力シート!K310</f>
        <v>0</v>
      </c>
      <c r="L345" s="103">
        <f>別紙明細入力シート!L310</f>
        <v>0</v>
      </c>
      <c r="M345" s="104">
        <f>別紙明細入力シート!M310</f>
        <v>0</v>
      </c>
      <c r="P345" s="925"/>
      <c r="Q345" s="925"/>
      <c r="R345" s="925"/>
      <c r="S345" s="925"/>
      <c r="T345" s="925"/>
      <c r="U345" s="925"/>
    </row>
    <row r="346" spans="1:21" ht="18" customHeight="1">
      <c r="A346" s="156">
        <f t="shared" ref="A346:A388" si="16">A345+1</f>
        <v>301</v>
      </c>
      <c r="B346" s="122">
        <f>別紙明細入力シート!B311</f>
        <v>0</v>
      </c>
      <c r="C346" s="105">
        <f>別紙明細入力シート!C311</f>
        <v>0</v>
      </c>
      <c r="D346" s="105">
        <f>別紙明細入力シート!D311</f>
        <v>0</v>
      </c>
      <c r="E346" s="106">
        <f>別紙明細入力シート!E311</f>
        <v>0</v>
      </c>
      <c r="F346" s="107">
        <f>別紙明細入力シート!F311</f>
        <v>0</v>
      </c>
      <c r="G346" s="106">
        <f>別紙明細入力シート!G311</f>
        <v>0</v>
      </c>
      <c r="H346" s="108">
        <f>別紙明細入力シート!H311</f>
        <v>0</v>
      </c>
      <c r="I346" s="107">
        <f>別紙明細入力シート!I311</f>
        <v>0</v>
      </c>
      <c r="J346" s="109">
        <f>別紙明細入力シート!J311</f>
        <v>0</v>
      </c>
      <c r="K346" s="110">
        <f>別紙明細入力シート!K311</f>
        <v>0</v>
      </c>
      <c r="L346" s="111">
        <f>別紙明細入力シート!L311</f>
        <v>0</v>
      </c>
      <c r="M346" s="112">
        <f>別紙明細入力シート!M311</f>
        <v>0</v>
      </c>
    </row>
    <row r="347" spans="1:21" ht="18" customHeight="1">
      <c r="A347" s="156">
        <f t="shared" si="16"/>
        <v>302</v>
      </c>
      <c r="B347" s="122">
        <f>別紙明細入力シート!B312</f>
        <v>0</v>
      </c>
      <c r="C347" s="105">
        <f>別紙明細入力シート!C312</f>
        <v>0</v>
      </c>
      <c r="D347" s="105">
        <f>別紙明細入力シート!D312</f>
        <v>0</v>
      </c>
      <c r="E347" s="106">
        <f>別紙明細入力シート!E312</f>
        <v>0</v>
      </c>
      <c r="F347" s="107">
        <f>別紙明細入力シート!F312</f>
        <v>0</v>
      </c>
      <c r="G347" s="106">
        <f>別紙明細入力シート!G312</f>
        <v>0</v>
      </c>
      <c r="H347" s="108">
        <f>別紙明細入力シート!H312</f>
        <v>0</v>
      </c>
      <c r="I347" s="107">
        <f>別紙明細入力シート!I312</f>
        <v>0</v>
      </c>
      <c r="J347" s="109">
        <f>別紙明細入力シート!J312</f>
        <v>0</v>
      </c>
      <c r="K347" s="110">
        <f>別紙明細入力シート!K312</f>
        <v>0</v>
      </c>
      <c r="L347" s="111">
        <f>別紙明細入力シート!L312</f>
        <v>0</v>
      </c>
      <c r="M347" s="112">
        <f>別紙明細入力シート!M312</f>
        <v>0</v>
      </c>
    </row>
    <row r="348" spans="1:21" ht="18" customHeight="1">
      <c r="A348" s="156">
        <f t="shared" si="16"/>
        <v>303</v>
      </c>
      <c r="B348" s="122">
        <f>別紙明細入力シート!B313</f>
        <v>0</v>
      </c>
      <c r="C348" s="105">
        <f>別紙明細入力シート!C313</f>
        <v>0</v>
      </c>
      <c r="D348" s="105">
        <f>別紙明細入力シート!D313</f>
        <v>0</v>
      </c>
      <c r="E348" s="106">
        <f>別紙明細入力シート!E313</f>
        <v>0</v>
      </c>
      <c r="F348" s="107">
        <f>別紙明細入力シート!F313</f>
        <v>0</v>
      </c>
      <c r="G348" s="106">
        <f>別紙明細入力シート!G313</f>
        <v>0</v>
      </c>
      <c r="H348" s="108">
        <f>別紙明細入力シート!H313</f>
        <v>0</v>
      </c>
      <c r="I348" s="107">
        <f>別紙明細入力シート!I313</f>
        <v>0</v>
      </c>
      <c r="J348" s="109">
        <f>別紙明細入力シート!J313</f>
        <v>0</v>
      </c>
      <c r="K348" s="110">
        <f>別紙明細入力シート!K313</f>
        <v>0</v>
      </c>
      <c r="L348" s="111">
        <f>別紙明細入力シート!L313</f>
        <v>0</v>
      </c>
      <c r="M348" s="112">
        <f>別紙明細入力シート!M313</f>
        <v>0</v>
      </c>
    </row>
    <row r="349" spans="1:21" ht="18" customHeight="1">
      <c r="A349" s="156">
        <f t="shared" si="16"/>
        <v>304</v>
      </c>
      <c r="B349" s="122">
        <f>別紙明細入力シート!B314</f>
        <v>0</v>
      </c>
      <c r="C349" s="105">
        <f>別紙明細入力シート!C314</f>
        <v>0</v>
      </c>
      <c r="D349" s="105">
        <f>別紙明細入力シート!D314</f>
        <v>0</v>
      </c>
      <c r="E349" s="106">
        <f>別紙明細入力シート!E314</f>
        <v>0</v>
      </c>
      <c r="F349" s="107">
        <f>別紙明細入力シート!F314</f>
        <v>0</v>
      </c>
      <c r="G349" s="106">
        <f>別紙明細入力シート!G314</f>
        <v>0</v>
      </c>
      <c r="H349" s="108">
        <f>別紙明細入力シート!H314</f>
        <v>0</v>
      </c>
      <c r="I349" s="107">
        <f>別紙明細入力シート!I314</f>
        <v>0</v>
      </c>
      <c r="J349" s="109">
        <f>別紙明細入力シート!J314</f>
        <v>0</v>
      </c>
      <c r="K349" s="110">
        <f>別紙明細入力シート!K314</f>
        <v>0</v>
      </c>
      <c r="L349" s="111">
        <f>別紙明細入力シート!L314</f>
        <v>0</v>
      </c>
      <c r="M349" s="112">
        <f>別紙明細入力シート!M314</f>
        <v>0</v>
      </c>
    </row>
    <row r="350" spans="1:21" ht="18" customHeight="1">
      <c r="A350" s="156">
        <f t="shared" si="16"/>
        <v>305</v>
      </c>
      <c r="B350" s="122">
        <f>別紙明細入力シート!B315</f>
        <v>0</v>
      </c>
      <c r="C350" s="105">
        <f>別紙明細入力シート!C315</f>
        <v>0</v>
      </c>
      <c r="D350" s="105">
        <f>別紙明細入力シート!D315</f>
        <v>0</v>
      </c>
      <c r="E350" s="106">
        <f>別紙明細入力シート!E315</f>
        <v>0</v>
      </c>
      <c r="F350" s="107">
        <f>別紙明細入力シート!F315</f>
        <v>0</v>
      </c>
      <c r="G350" s="106">
        <f>別紙明細入力シート!G315</f>
        <v>0</v>
      </c>
      <c r="H350" s="108">
        <f>別紙明細入力シート!H315</f>
        <v>0</v>
      </c>
      <c r="I350" s="107">
        <f>別紙明細入力シート!I315</f>
        <v>0</v>
      </c>
      <c r="J350" s="109">
        <f>別紙明細入力シート!J315</f>
        <v>0</v>
      </c>
      <c r="K350" s="110">
        <f>別紙明細入力シート!K315</f>
        <v>0</v>
      </c>
      <c r="L350" s="111">
        <f>別紙明細入力シート!L315</f>
        <v>0</v>
      </c>
      <c r="M350" s="112">
        <f>別紙明細入力シート!M315</f>
        <v>0</v>
      </c>
    </row>
    <row r="351" spans="1:21" ht="18" customHeight="1">
      <c r="A351" s="156">
        <f t="shared" si="16"/>
        <v>306</v>
      </c>
      <c r="B351" s="122">
        <f>別紙明細入力シート!B316</f>
        <v>0</v>
      </c>
      <c r="C351" s="105">
        <f>別紙明細入力シート!C316</f>
        <v>0</v>
      </c>
      <c r="D351" s="105">
        <f>別紙明細入力シート!D316</f>
        <v>0</v>
      </c>
      <c r="E351" s="106">
        <f>別紙明細入力シート!E316</f>
        <v>0</v>
      </c>
      <c r="F351" s="107">
        <f>別紙明細入力シート!F316</f>
        <v>0</v>
      </c>
      <c r="G351" s="106">
        <f>別紙明細入力シート!G316</f>
        <v>0</v>
      </c>
      <c r="H351" s="108">
        <f>別紙明細入力シート!H316</f>
        <v>0</v>
      </c>
      <c r="I351" s="107">
        <f>別紙明細入力シート!I316</f>
        <v>0</v>
      </c>
      <c r="J351" s="109">
        <f>別紙明細入力シート!J316</f>
        <v>0</v>
      </c>
      <c r="K351" s="110">
        <f>別紙明細入力シート!K316</f>
        <v>0</v>
      </c>
      <c r="L351" s="111">
        <f>別紙明細入力シート!L316</f>
        <v>0</v>
      </c>
      <c r="M351" s="112">
        <f>別紙明細入力シート!M316</f>
        <v>0</v>
      </c>
    </row>
    <row r="352" spans="1:21" ht="18" customHeight="1">
      <c r="A352" s="156">
        <f t="shared" si="16"/>
        <v>307</v>
      </c>
      <c r="B352" s="122">
        <f>別紙明細入力シート!B317</f>
        <v>0</v>
      </c>
      <c r="C352" s="105">
        <f>別紙明細入力シート!C317</f>
        <v>0</v>
      </c>
      <c r="D352" s="105">
        <f>別紙明細入力シート!D317</f>
        <v>0</v>
      </c>
      <c r="E352" s="106">
        <f>別紙明細入力シート!E317</f>
        <v>0</v>
      </c>
      <c r="F352" s="107">
        <f>別紙明細入力シート!F317</f>
        <v>0</v>
      </c>
      <c r="G352" s="106">
        <f>別紙明細入力シート!G317</f>
        <v>0</v>
      </c>
      <c r="H352" s="108">
        <f>別紙明細入力シート!H317</f>
        <v>0</v>
      </c>
      <c r="I352" s="107">
        <f>別紙明細入力シート!I317</f>
        <v>0</v>
      </c>
      <c r="J352" s="109">
        <f>別紙明細入力シート!J317</f>
        <v>0</v>
      </c>
      <c r="K352" s="110">
        <f>別紙明細入力シート!K317</f>
        <v>0</v>
      </c>
      <c r="L352" s="111">
        <f>別紙明細入力シート!L317</f>
        <v>0</v>
      </c>
      <c r="M352" s="112">
        <f>別紙明細入力シート!M317</f>
        <v>0</v>
      </c>
    </row>
    <row r="353" spans="1:13" ht="18" customHeight="1">
      <c r="A353" s="156">
        <f t="shared" si="16"/>
        <v>308</v>
      </c>
      <c r="B353" s="122">
        <f>別紙明細入力シート!B318</f>
        <v>0</v>
      </c>
      <c r="C353" s="105">
        <f>別紙明細入力シート!C318</f>
        <v>0</v>
      </c>
      <c r="D353" s="105">
        <f>別紙明細入力シート!D318</f>
        <v>0</v>
      </c>
      <c r="E353" s="106">
        <f>別紙明細入力シート!E318</f>
        <v>0</v>
      </c>
      <c r="F353" s="107">
        <f>別紙明細入力シート!F318</f>
        <v>0</v>
      </c>
      <c r="G353" s="106">
        <f>別紙明細入力シート!G318</f>
        <v>0</v>
      </c>
      <c r="H353" s="108">
        <f>別紙明細入力シート!H318</f>
        <v>0</v>
      </c>
      <c r="I353" s="107">
        <f>別紙明細入力シート!I318</f>
        <v>0</v>
      </c>
      <c r="J353" s="109">
        <f>別紙明細入力シート!J318</f>
        <v>0</v>
      </c>
      <c r="K353" s="110">
        <f>別紙明細入力シート!K318</f>
        <v>0</v>
      </c>
      <c r="L353" s="111">
        <f>別紙明細入力シート!L318</f>
        <v>0</v>
      </c>
      <c r="M353" s="112">
        <f>別紙明細入力シート!M318</f>
        <v>0</v>
      </c>
    </row>
    <row r="354" spans="1:13" ht="18" customHeight="1">
      <c r="A354" s="156">
        <f t="shared" si="16"/>
        <v>309</v>
      </c>
      <c r="B354" s="122">
        <f>別紙明細入力シート!B319</f>
        <v>0</v>
      </c>
      <c r="C354" s="105">
        <f>別紙明細入力シート!C319</f>
        <v>0</v>
      </c>
      <c r="D354" s="105">
        <f>別紙明細入力シート!D319</f>
        <v>0</v>
      </c>
      <c r="E354" s="106">
        <f>別紙明細入力シート!E319</f>
        <v>0</v>
      </c>
      <c r="F354" s="107">
        <f>別紙明細入力シート!F319</f>
        <v>0</v>
      </c>
      <c r="G354" s="106">
        <f>別紙明細入力シート!G319</f>
        <v>0</v>
      </c>
      <c r="H354" s="108">
        <f>別紙明細入力シート!H319</f>
        <v>0</v>
      </c>
      <c r="I354" s="107">
        <f>別紙明細入力シート!I319</f>
        <v>0</v>
      </c>
      <c r="J354" s="109">
        <f>別紙明細入力シート!J319</f>
        <v>0</v>
      </c>
      <c r="K354" s="110">
        <f>別紙明細入力シート!K319</f>
        <v>0</v>
      </c>
      <c r="L354" s="111">
        <f>別紙明細入力シート!L319</f>
        <v>0</v>
      </c>
      <c r="M354" s="112">
        <f>別紙明細入力シート!M319</f>
        <v>0</v>
      </c>
    </row>
    <row r="355" spans="1:13" ht="18" customHeight="1">
      <c r="A355" s="156">
        <f t="shared" si="16"/>
        <v>310</v>
      </c>
      <c r="B355" s="122">
        <f>別紙明細入力シート!B320</f>
        <v>0</v>
      </c>
      <c r="C355" s="105">
        <f>別紙明細入力シート!C320</f>
        <v>0</v>
      </c>
      <c r="D355" s="105">
        <f>別紙明細入力シート!D320</f>
        <v>0</v>
      </c>
      <c r="E355" s="106">
        <f>別紙明細入力シート!E320</f>
        <v>0</v>
      </c>
      <c r="F355" s="107">
        <f>別紙明細入力シート!F320</f>
        <v>0</v>
      </c>
      <c r="G355" s="106">
        <f>別紙明細入力シート!G320</f>
        <v>0</v>
      </c>
      <c r="H355" s="108">
        <f>別紙明細入力シート!H320</f>
        <v>0</v>
      </c>
      <c r="I355" s="107">
        <f>別紙明細入力シート!I320</f>
        <v>0</v>
      </c>
      <c r="J355" s="109">
        <f>別紙明細入力シート!J320</f>
        <v>0</v>
      </c>
      <c r="K355" s="110">
        <f>別紙明細入力シート!K320</f>
        <v>0</v>
      </c>
      <c r="L355" s="111">
        <f>別紙明細入力シート!L320</f>
        <v>0</v>
      </c>
      <c r="M355" s="112">
        <f>別紙明細入力シート!M320</f>
        <v>0</v>
      </c>
    </row>
    <row r="356" spans="1:13" ht="18" customHeight="1">
      <c r="A356" s="156">
        <f t="shared" si="16"/>
        <v>311</v>
      </c>
      <c r="B356" s="122">
        <f>別紙明細入力シート!B321</f>
        <v>0</v>
      </c>
      <c r="C356" s="105">
        <f>別紙明細入力シート!C321</f>
        <v>0</v>
      </c>
      <c r="D356" s="105">
        <f>別紙明細入力シート!D321</f>
        <v>0</v>
      </c>
      <c r="E356" s="106">
        <f>別紙明細入力シート!E321</f>
        <v>0</v>
      </c>
      <c r="F356" s="107">
        <f>別紙明細入力シート!F321</f>
        <v>0</v>
      </c>
      <c r="G356" s="106">
        <f>別紙明細入力シート!G321</f>
        <v>0</v>
      </c>
      <c r="H356" s="108">
        <f>別紙明細入力シート!H321</f>
        <v>0</v>
      </c>
      <c r="I356" s="107">
        <f>別紙明細入力シート!I321</f>
        <v>0</v>
      </c>
      <c r="J356" s="109">
        <f>別紙明細入力シート!J321</f>
        <v>0</v>
      </c>
      <c r="K356" s="110">
        <f>別紙明細入力シート!K321</f>
        <v>0</v>
      </c>
      <c r="L356" s="111">
        <f>別紙明細入力シート!L321</f>
        <v>0</v>
      </c>
      <c r="M356" s="112">
        <f>別紙明細入力シート!M321</f>
        <v>0</v>
      </c>
    </row>
    <row r="357" spans="1:13" ht="18" customHeight="1">
      <c r="A357" s="156">
        <f t="shared" si="16"/>
        <v>312</v>
      </c>
      <c r="B357" s="122">
        <f>別紙明細入力シート!B322</f>
        <v>0</v>
      </c>
      <c r="C357" s="105">
        <f>別紙明細入力シート!C322</f>
        <v>0</v>
      </c>
      <c r="D357" s="105">
        <f>別紙明細入力シート!D322</f>
        <v>0</v>
      </c>
      <c r="E357" s="106">
        <f>別紙明細入力シート!E322</f>
        <v>0</v>
      </c>
      <c r="F357" s="107">
        <f>別紙明細入力シート!F322</f>
        <v>0</v>
      </c>
      <c r="G357" s="106">
        <f>別紙明細入力シート!G322</f>
        <v>0</v>
      </c>
      <c r="H357" s="108">
        <f>別紙明細入力シート!H322</f>
        <v>0</v>
      </c>
      <c r="I357" s="107">
        <f>別紙明細入力シート!I322</f>
        <v>0</v>
      </c>
      <c r="J357" s="109">
        <f>別紙明細入力シート!J322</f>
        <v>0</v>
      </c>
      <c r="K357" s="110">
        <f>別紙明細入力シート!K322</f>
        <v>0</v>
      </c>
      <c r="L357" s="111">
        <f>別紙明細入力シート!L322</f>
        <v>0</v>
      </c>
      <c r="M357" s="112">
        <f>別紙明細入力シート!M322</f>
        <v>0</v>
      </c>
    </row>
    <row r="358" spans="1:13" ht="18" customHeight="1">
      <c r="A358" s="156">
        <f t="shared" si="16"/>
        <v>313</v>
      </c>
      <c r="B358" s="122">
        <f>別紙明細入力シート!B323</f>
        <v>0</v>
      </c>
      <c r="C358" s="105">
        <f>別紙明細入力シート!C323</f>
        <v>0</v>
      </c>
      <c r="D358" s="105">
        <f>別紙明細入力シート!D323</f>
        <v>0</v>
      </c>
      <c r="E358" s="106">
        <f>別紙明細入力シート!E323</f>
        <v>0</v>
      </c>
      <c r="F358" s="107">
        <f>別紙明細入力シート!F323</f>
        <v>0</v>
      </c>
      <c r="G358" s="106">
        <f>別紙明細入力シート!G323</f>
        <v>0</v>
      </c>
      <c r="H358" s="108">
        <f>別紙明細入力シート!H323</f>
        <v>0</v>
      </c>
      <c r="I358" s="107">
        <f>別紙明細入力シート!I323</f>
        <v>0</v>
      </c>
      <c r="J358" s="109">
        <f>別紙明細入力シート!J323</f>
        <v>0</v>
      </c>
      <c r="K358" s="110">
        <f>別紙明細入力シート!K323</f>
        <v>0</v>
      </c>
      <c r="L358" s="111">
        <f>別紙明細入力シート!L323</f>
        <v>0</v>
      </c>
      <c r="M358" s="112">
        <f>別紙明細入力シート!M323</f>
        <v>0</v>
      </c>
    </row>
    <row r="359" spans="1:13" ht="18" customHeight="1">
      <c r="A359" s="156">
        <f t="shared" si="16"/>
        <v>314</v>
      </c>
      <c r="B359" s="122">
        <f>別紙明細入力シート!B324</f>
        <v>0</v>
      </c>
      <c r="C359" s="105">
        <f>別紙明細入力シート!C324</f>
        <v>0</v>
      </c>
      <c r="D359" s="105">
        <f>別紙明細入力シート!D324</f>
        <v>0</v>
      </c>
      <c r="E359" s="106">
        <f>別紙明細入力シート!E324</f>
        <v>0</v>
      </c>
      <c r="F359" s="107">
        <f>別紙明細入力シート!F324</f>
        <v>0</v>
      </c>
      <c r="G359" s="106">
        <f>別紙明細入力シート!G324</f>
        <v>0</v>
      </c>
      <c r="H359" s="108">
        <f>別紙明細入力シート!H324</f>
        <v>0</v>
      </c>
      <c r="I359" s="107">
        <f>別紙明細入力シート!I324</f>
        <v>0</v>
      </c>
      <c r="J359" s="109">
        <f>別紙明細入力シート!J324</f>
        <v>0</v>
      </c>
      <c r="K359" s="110">
        <f>別紙明細入力シート!K324</f>
        <v>0</v>
      </c>
      <c r="L359" s="111">
        <f>別紙明細入力シート!L324</f>
        <v>0</v>
      </c>
      <c r="M359" s="112">
        <f>別紙明細入力シート!M324</f>
        <v>0</v>
      </c>
    </row>
    <row r="360" spans="1:13" ht="18" customHeight="1">
      <c r="A360" s="156">
        <f t="shared" si="16"/>
        <v>315</v>
      </c>
      <c r="B360" s="122">
        <f>別紙明細入力シート!B325</f>
        <v>0</v>
      </c>
      <c r="C360" s="105">
        <f>別紙明細入力シート!C325</f>
        <v>0</v>
      </c>
      <c r="D360" s="105">
        <f>別紙明細入力シート!D325</f>
        <v>0</v>
      </c>
      <c r="E360" s="106">
        <f>別紙明細入力シート!E325</f>
        <v>0</v>
      </c>
      <c r="F360" s="107">
        <f>別紙明細入力シート!F325</f>
        <v>0</v>
      </c>
      <c r="G360" s="106">
        <f>別紙明細入力シート!G325</f>
        <v>0</v>
      </c>
      <c r="H360" s="108">
        <f>別紙明細入力シート!H325</f>
        <v>0</v>
      </c>
      <c r="I360" s="107">
        <f>別紙明細入力シート!I325</f>
        <v>0</v>
      </c>
      <c r="J360" s="109">
        <f>別紙明細入力シート!J325</f>
        <v>0</v>
      </c>
      <c r="K360" s="110">
        <f>別紙明細入力シート!K325</f>
        <v>0</v>
      </c>
      <c r="L360" s="111">
        <f>別紙明細入力シート!L325</f>
        <v>0</v>
      </c>
      <c r="M360" s="112">
        <f>別紙明細入力シート!M325</f>
        <v>0</v>
      </c>
    </row>
    <row r="361" spans="1:13" ht="18" customHeight="1">
      <c r="A361" s="156">
        <f t="shared" si="16"/>
        <v>316</v>
      </c>
      <c r="B361" s="122">
        <f>別紙明細入力シート!B326</f>
        <v>0</v>
      </c>
      <c r="C361" s="105">
        <f>別紙明細入力シート!C326</f>
        <v>0</v>
      </c>
      <c r="D361" s="105">
        <f>別紙明細入力シート!D326</f>
        <v>0</v>
      </c>
      <c r="E361" s="106">
        <f>別紙明細入力シート!E326</f>
        <v>0</v>
      </c>
      <c r="F361" s="107">
        <f>別紙明細入力シート!F326</f>
        <v>0</v>
      </c>
      <c r="G361" s="106">
        <f>別紙明細入力シート!G326</f>
        <v>0</v>
      </c>
      <c r="H361" s="108">
        <f>別紙明細入力シート!H326</f>
        <v>0</v>
      </c>
      <c r="I361" s="107">
        <f>別紙明細入力シート!I326</f>
        <v>0</v>
      </c>
      <c r="J361" s="109">
        <f>別紙明細入力シート!J326</f>
        <v>0</v>
      </c>
      <c r="K361" s="110">
        <f>別紙明細入力シート!K326</f>
        <v>0</v>
      </c>
      <c r="L361" s="111">
        <f>別紙明細入力シート!L326</f>
        <v>0</v>
      </c>
      <c r="M361" s="112">
        <f>別紙明細入力シート!M326</f>
        <v>0</v>
      </c>
    </row>
    <row r="362" spans="1:13" ht="18" customHeight="1">
      <c r="A362" s="156">
        <f t="shared" si="16"/>
        <v>317</v>
      </c>
      <c r="B362" s="122">
        <f>別紙明細入力シート!B327</f>
        <v>0</v>
      </c>
      <c r="C362" s="105">
        <f>別紙明細入力シート!C327</f>
        <v>0</v>
      </c>
      <c r="D362" s="105">
        <f>別紙明細入力シート!D327</f>
        <v>0</v>
      </c>
      <c r="E362" s="106">
        <f>別紙明細入力シート!E327</f>
        <v>0</v>
      </c>
      <c r="F362" s="107">
        <f>別紙明細入力シート!F327</f>
        <v>0</v>
      </c>
      <c r="G362" s="106">
        <f>別紙明細入力シート!G327</f>
        <v>0</v>
      </c>
      <c r="H362" s="108">
        <f>別紙明細入力シート!H327</f>
        <v>0</v>
      </c>
      <c r="I362" s="107">
        <f>別紙明細入力シート!I327</f>
        <v>0</v>
      </c>
      <c r="J362" s="109">
        <f>別紙明細入力シート!J327</f>
        <v>0</v>
      </c>
      <c r="K362" s="110">
        <f>別紙明細入力シート!K327</f>
        <v>0</v>
      </c>
      <c r="L362" s="111">
        <f>別紙明細入力シート!L327</f>
        <v>0</v>
      </c>
      <c r="M362" s="112">
        <f>別紙明細入力シート!M327</f>
        <v>0</v>
      </c>
    </row>
    <row r="363" spans="1:13" ht="18" customHeight="1">
      <c r="A363" s="156">
        <f t="shared" si="16"/>
        <v>318</v>
      </c>
      <c r="B363" s="122">
        <f>別紙明細入力シート!B328</f>
        <v>0</v>
      </c>
      <c r="C363" s="105">
        <f>別紙明細入力シート!C328</f>
        <v>0</v>
      </c>
      <c r="D363" s="105">
        <f>別紙明細入力シート!D328</f>
        <v>0</v>
      </c>
      <c r="E363" s="106">
        <f>別紙明細入力シート!E328</f>
        <v>0</v>
      </c>
      <c r="F363" s="107">
        <f>別紙明細入力シート!F328</f>
        <v>0</v>
      </c>
      <c r="G363" s="106">
        <f>別紙明細入力シート!G328</f>
        <v>0</v>
      </c>
      <c r="H363" s="108">
        <f>別紙明細入力シート!H328</f>
        <v>0</v>
      </c>
      <c r="I363" s="107">
        <f>別紙明細入力シート!I328</f>
        <v>0</v>
      </c>
      <c r="J363" s="109">
        <f>別紙明細入力シート!J328</f>
        <v>0</v>
      </c>
      <c r="K363" s="110">
        <f>別紙明細入力シート!K328</f>
        <v>0</v>
      </c>
      <c r="L363" s="111">
        <f>別紙明細入力シート!L328</f>
        <v>0</v>
      </c>
      <c r="M363" s="112">
        <f>別紙明細入力シート!M328</f>
        <v>0</v>
      </c>
    </row>
    <row r="364" spans="1:13" ht="18" customHeight="1">
      <c r="A364" s="156">
        <f t="shared" si="16"/>
        <v>319</v>
      </c>
      <c r="B364" s="122">
        <f>別紙明細入力シート!B329</f>
        <v>0</v>
      </c>
      <c r="C364" s="105">
        <f>別紙明細入力シート!C329</f>
        <v>0</v>
      </c>
      <c r="D364" s="105">
        <f>別紙明細入力シート!D329</f>
        <v>0</v>
      </c>
      <c r="E364" s="106">
        <f>別紙明細入力シート!E329</f>
        <v>0</v>
      </c>
      <c r="F364" s="107">
        <f>別紙明細入力シート!F329</f>
        <v>0</v>
      </c>
      <c r="G364" s="106">
        <f>別紙明細入力シート!G329</f>
        <v>0</v>
      </c>
      <c r="H364" s="108">
        <f>別紙明細入力シート!H329</f>
        <v>0</v>
      </c>
      <c r="I364" s="107">
        <f>別紙明細入力シート!I329</f>
        <v>0</v>
      </c>
      <c r="J364" s="109">
        <f>別紙明細入力シート!J329</f>
        <v>0</v>
      </c>
      <c r="K364" s="110">
        <f>別紙明細入力シート!K329</f>
        <v>0</v>
      </c>
      <c r="L364" s="111">
        <f>別紙明細入力シート!L329</f>
        <v>0</v>
      </c>
      <c r="M364" s="112">
        <f>別紙明細入力シート!M329</f>
        <v>0</v>
      </c>
    </row>
    <row r="365" spans="1:13" ht="18" customHeight="1">
      <c r="A365" s="156">
        <f t="shared" si="16"/>
        <v>320</v>
      </c>
      <c r="B365" s="122">
        <f>別紙明細入力シート!B330</f>
        <v>0</v>
      </c>
      <c r="C365" s="105">
        <f>別紙明細入力シート!C330</f>
        <v>0</v>
      </c>
      <c r="D365" s="105">
        <f>別紙明細入力シート!D330</f>
        <v>0</v>
      </c>
      <c r="E365" s="106">
        <f>別紙明細入力シート!E330</f>
        <v>0</v>
      </c>
      <c r="F365" s="107">
        <f>別紙明細入力シート!F330</f>
        <v>0</v>
      </c>
      <c r="G365" s="106">
        <f>別紙明細入力シート!G330</f>
        <v>0</v>
      </c>
      <c r="H365" s="108">
        <f>別紙明細入力シート!H330</f>
        <v>0</v>
      </c>
      <c r="I365" s="107">
        <f>別紙明細入力シート!I330</f>
        <v>0</v>
      </c>
      <c r="J365" s="109">
        <f>別紙明細入力シート!J330</f>
        <v>0</v>
      </c>
      <c r="K365" s="110">
        <f>別紙明細入力シート!K330</f>
        <v>0</v>
      </c>
      <c r="L365" s="111">
        <f>別紙明細入力シート!L330</f>
        <v>0</v>
      </c>
      <c r="M365" s="112">
        <f>別紙明細入力シート!M330</f>
        <v>0</v>
      </c>
    </row>
    <row r="366" spans="1:13" ht="18" customHeight="1">
      <c r="A366" s="156">
        <f t="shared" si="16"/>
        <v>321</v>
      </c>
      <c r="B366" s="122">
        <f>別紙明細入力シート!B331</f>
        <v>0</v>
      </c>
      <c r="C366" s="105">
        <f>別紙明細入力シート!C331</f>
        <v>0</v>
      </c>
      <c r="D366" s="105">
        <f>別紙明細入力シート!D331</f>
        <v>0</v>
      </c>
      <c r="E366" s="106">
        <f>別紙明細入力シート!E331</f>
        <v>0</v>
      </c>
      <c r="F366" s="107">
        <f>別紙明細入力シート!F331</f>
        <v>0</v>
      </c>
      <c r="G366" s="106">
        <f>別紙明細入力シート!G331</f>
        <v>0</v>
      </c>
      <c r="H366" s="108">
        <f>別紙明細入力シート!H331</f>
        <v>0</v>
      </c>
      <c r="I366" s="107">
        <f>別紙明細入力シート!I331</f>
        <v>0</v>
      </c>
      <c r="J366" s="109">
        <f>別紙明細入力シート!J331</f>
        <v>0</v>
      </c>
      <c r="K366" s="110">
        <f>別紙明細入力シート!K331</f>
        <v>0</v>
      </c>
      <c r="L366" s="111">
        <f>別紙明細入力シート!L331</f>
        <v>0</v>
      </c>
      <c r="M366" s="112">
        <f>別紙明細入力シート!M331</f>
        <v>0</v>
      </c>
    </row>
    <row r="367" spans="1:13" ht="18" customHeight="1">
      <c r="A367" s="156">
        <f t="shared" si="16"/>
        <v>322</v>
      </c>
      <c r="B367" s="122">
        <f>別紙明細入力シート!B332</f>
        <v>0</v>
      </c>
      <c r="C367" s="105">
        <f>別紙明細入力シート!C332</f>
        <v>0</v>
      </c>
      <c r="D367" s="105">
        <f>別紙明細入力シート!D332</f>
        <v>0</v>
      </c>
      <c r="E367" s="106">
        <f>別紙明細入力シート!E332</f>
        <v>0</v>
      </c>
      <c r="F367" s="107">
        <f>別紙明細入力シート!F332</f>
        <v>0</v>
      </c>
      <c r="G367" s="106">
        <f>別紙明細入力シート!G332</f>
        <v>0</v>
      </c>
      <c r="H367" s="108">
        <f>別紙明細入力シート!H332</f>
        <v>0</v>
      </c>
      <c r="I367" s="107">
        <f>別紙明細入力シート!I332</f>
        <v>0</v>
      </c>
      <c r="J367" s="109">
        <f>別紙明細入力シート!J332</f>
        <v>0</v>
      </c>
      <c r="K367" s="110">
        <f>別紙明細入力シート!K332</f>
        <v>0</v>
      </c>
      <c r="L367" s="111">
        <f>別紙明細入力シート!L332</f>
        <v>0</v>
      </c>
      <c r="M367" s="112">
        <f>別紙明細入力シート!M332</f>
        <v>0</v>
      </c>
    </row>
    <row r="368" spans="1:13" ht="18" customHeight="1">
      <c r="A368" s="156">
        <f t="shared" si="16"/>
        <v>323</v>
      </c>
      <c r="B368" s="122">
        <f>別紙明細入力シート!B333</f>
        <v>0</v>
      </c>
      <c r="C368" s="105">
        <f>別紙明細入力シート!C333</f>
        <v>0</v>
      </c>
      <c r="D368" s="105">
        <f>別紙明細入力シート!D333</f>
        <v>0</v>
      </c>
      <c r="E368" s="106">
        <f>別紙明細入力シート!E333</f>
        <v>0</v>
      </c>
      <c r="F368" s="107">
        <f>別紙明細入力シート!F333</f>
        <v>0</v>
      </c>
      <c r="G368" s="106">
        <f>別紙明細入力シート!G333</f>
        <v>0</v>
      </c>
      <c r="H368" s="108">
        <f>別紙明細入力シート!H333</f>
        <v>0</v>
      </c>
      <c r="I368" s="107">
        <f>別紙明細入力シート!I333</f>
        <v>0</v>
      </c>
      <c r="J368" s="109">
        <f>別紙明細入力シート!J333</f>
        <v>0</v>
      </c>
      <c r="K368" s="110">
        <f>別紙明細入力シート!K333</f>
        <v>0</v>
      </c>
      <c r="L368" s="111">
        <f>別紙明細入力シート!L333</f>
        <v>0</v>
      </c>
      <c r="M368" s="112">
        <f>別紙明細入力シート!M333</f>
        <v>0</v>
      </c>
    </row>
    <row r="369" spans="1:13" ht="18" customHeight="1">
      <c r="A369" s="156">
        <f t="shared" si="16"/>
        <v>324</v>
      </c>
      <c r="B369" s="122">
        <f>別紙明細入力シート!B334</f>
        <v>0</v>
      </c>
      <c r="C369" s="105">
        <f>別紙明細入力シート!C334</f>
        <v>0</v>
      </c>
      <c r="D369" s="105">
        <f>別紙明細入力シート!D334</f>
        <v>0</v>
      </c>
      <c r="E369" s="106">
        <f>別紙明細入力シート!E334</f>
        <v>0</v>
      </c>
      <c r="F369" s="107">
        <f>別紙明細入力シート!F334</f>
        <v>0</v>
      </c>
      <c r="G369" s="106">
        <f>別紙明細入力シート!G334</f>
        <v>0</v>
      </c>
      <c r="H369" s="108">
        <f>別紙明細入力シート!H334</f>
        <v>0</v>
      </c>
      <c r="I369" s="107">
        <f>別紙明細入力シート!I334</f>
        <v>0</v>
      </c>
      <c r="J369" s="109">
        <f>別紙明細入力シート!J334</f>
        <v>0</v>
      </c>
      <c r="K369" s="110">
        <f>別紙明細入力シート!K334</f>
        <v>0</v>
      </c>
      <c r="L369" s="111">
        <f>別紙明細入力シート!L334</f>
        <v>0</v>
      </c>
      <c r="M369" s="112">
        <f>別紙明細入力シート!M334</f>
        <v>0</v>
      </c>
    </row>
    <row r="370" spans="1:13" ht="18" customHeight="1">
      <c r="A370" s="156">
        <f t="shared" si="16"/>
        <v>325</v>
      </c>
      <c r="B370" s="122">
        <f>別紙明細入力シート!B335</f>
        <v>0</v>
      </c>
      <c r="C370" s="105">
        <f>別紙明細入力シート!C335</f>
        <v>0</v>
      </c>
      <c r="D370" s="105">
        <f>別紙明細入力シート!D335</f>
        <v>0</v>
      </c>
      <c r="E370" s="106">
        <f>別紙明細入力シート!E335</f>
        <v>0</v>
      </c>
      <c r="F370" s="107">
        <f>別紙明細入力シート!F335</f>
        <v>0</v>
      </c>
      <c r="G370" s="106">
        <f>別紙明細入力シート!G335</f>
        <v>0</v>
      </c>
      <c r="H370" s="108">
        <f>別紙明細入力シート!H335</f>
        <v>0</v>
      </c>
      <c r="I370" s="107">
        <f>別紙明細入力シート!I335</f>
        <v>0</v>
      </c>
      <c r="J370" s="109">
        <f>別紙明細入力シート!J335</f>
        <v>0</v>
      </c>
      <c r="K370" s="110">
        <f>別紙明細入力シート!K335</f>
        <v>0</v>
      </c>
      <c r="L370" s="111">
        <f>別紙明細入力シート!L335</f>
        <v>0</v>
      </c>
      <c r="M370" s="112">
        <f>別紙明細入力シート!M335</f>
        <v>0</v>
      </c>
    </row>
    <row r="371" spans="1:13" ht="18" customHeight="1">
      <c r="A371" s="156">
        <f t="shared" si="16"/>
        <v>326</v>
      </c>
      <c r="B371" s="122">
        <f>別紙明細入力シート!B336</f>
        <v>0</v>
      </c>
      <c r="C371" s="105">
        <f>別紙明細入力シート!C336</f>
        <v>0</v>
      </c>
      <c r="D371" s="105">
        <f>別紙明細入力シート!D336</f>
        <v>0</v>
      </c>
      <c r="E371" s="106">
        <f>別紙明細入力シート!E336</f>
        <v>0</v>
      </c>
      <c r="F371" s="107">
        <f>別紙明細入力シート!F336</f>
        <v>0</v>
      </c>
      <c r="G371" s="106">
        <f>別紙明細入力シート!G336</f>
        <v>0</v>
      </c>
      <c r="H371" s="108">
        <f>別紙明細入力シート!H336</f>
        <v>0</v>
      </c>
      <c r="I371" s="107">
        <f>別紙明細入力シート!I336</f>
        <v>0</v>
      </c>
      <c r="J371" s="109">
        <f>別紙明細入力シート!J336</f>
        <v>0</v>
      </c>
      <c r="K371" s="110">
        <f>別紙明細入力シート!K336</f>
        <v>0</v>
      </c>
      <c r="L371" s="111">
        <f>別紙明細入力シート!L336</f>
        <v>0</v>
      </c>
      <c r="M371" s="112">
        <f>別紙明細入力シート!M336</f>
        <v>0</v>
      </c>
    </row>
    <row r="372" spans="1:13" ht="18" customHeight="1">
      <c r="A372" s="156">
        <f t="shared" si="16"/>
        <v>327</v>
      </c>
      <c r="B372" s="122">
        <f>別紙明細入力シート!B337</f>
        <v>0</v>
      </c>
      <c r="C372" s="105">
        <f>別紙明細入力シート!C337</f>
        <v>0</v>
      </c>
      <c r="D372" s="105">
        <f>別紙明細入力シート!D337</f>
        <v>0</v>
      </c>
      <c r="E372" s="106">
        <f>別紙明細入力シート!E337</f>
        <v>0</v>
      </c>
      <c r="F372" s="107">
        <f>別紙明細入力シート!F337</f>
        <v>0</v>
      </c>
      <c r="G372" s="106">
        <f>別紙明細入力シート!G337</f>
        <v>0</v>
      </c>
      <c r="H372" s="108">
        <f>別紙明細入力シート!H337</f>
        <v>0</v>
      </c>
      <c r="I372" s="107">
        <f>別紙明細入力シート!I337</f>
        <v>0</v>
      </c>
      <c r="J372" s="109">
        <f>別紙明細入力シート!J337</f>
        <v>0</v>
      </c>
      <c r="K372" s="110">
        <f>別紙明細入力シート!K337</f>
        <v>0</v>
      </c>
      <c r="L372" s="111">
        <f>別紙明細入力シート!L337</f>
        <v>0</v>
      </c>
      <c r="M372" s="112">
        <f>別紙明細入力シート!M337</f>
        <v>0</v>
      </c>
    </row>
    <row r="373" spans="1:13" ht="18" customHeight="1">
      <c r="A373" s="156">
        <f t="shared" si="16"/>
        <v>328</v>
      </c>
      <c r="B373" s="122">
        <f>別紙明細入力シート!B338</f>
        <v>0</v>
      </c>
      <c r="C373" s="105">
        <f>別紙明細入力シート!C338</f>
        <v>0</v>
      </c>
      <c r="D373" s="105">
        <f>別紙明細入力シート!D338</f>
        <v>0</v>
      </c>
      <c r="E373" s="106">
        <f>別紙明細入力シート!E338</f>
        <v>0</v>
      </c>
      <c r="F373" s="107">
        <f>別紙明細入力シート!F338</f>
        <v>0</v>
      </c>
      <c r="G373" s="106">
        <f>別紙明細入力シート!G338</f>
        <v>0</v>
      </c>
      <c r="H373" s="108">
        <f>別紙明細入力シート!H338</f>
        <v>0</v>
      </c>
      <c r="I373" s="107">
        <f>別紙明細入力シート!I338</f>
        <v>0</v>
      </c>
      <c r="J373" s="109">
        <f>別紙明細入力シート!J338</f>
        <v>0</v>
      </c>
      <c r="K373" s="110">
        <f>別紙明細入力シート!K338</f>
        <v>0</v>
      </c>
      <c r="L373" s="111">
        <f>別紙明細入力シート!L338</f>
        <v>0</v>
      </c>
      <c r="M373" s="112">
        <f>別紙明細入力シート!M338</f>
        <v>0</v>
      </c>
    </row>
    <row r="374" spans="1:13" ht="18" customHeight="1">
      <c r="A374" s="156">
        <f t="shared" si="16"/>
        <v>329</v>
      </c>
      <c r="B374" s="122">
        <f>別紙明細入力シート!B339</f>
        <v>0</v>
      </c>
      <c r="C374" s="105">
        <f>別紙明細入力シート!C339</f>
        <v>0</v>
      </c>
      <c r="D374" s="105">
        <f>別紙明細入力シート!D339</f>
        <v>0</v>
      </c>
      <c r="E374" s="106">
        <f>別紙明細入力シート!E339</f>
        <v>0</v>
      </c>
      <c r="F374" s="107">
        <f>別紙明細入力シート!F339</f>
        <v>0</v>
      </c>
      <c r="G374" s="106">
        <f>別紙明細入力シート!G339</f>
        <v>0</v>
      </c>
      <c r="H374" s="108">
        <f>別紙明細入力シート!H339</f>
        <v>0</v>
      </c>
      <c r="I374" s="107">
        <f>別紙明細入力シート!I339</f>
        <v>0</v>
      </c>
      <c r="J374" s="109">
        <f>別紙明細入力シート!J339</f>
        <v>0</v>
      </c>
      <c r="K374" s="110">
        <f>別紙明細入力シート!K339</f>
        <v>0</v>
      </c>
      <c r="L374" s="111">
        <f>別紙明細入力シート!L339</f>
        <v>0</v>
      </c>
      <c r="M374" s="112">
        <f>別紙明細入力シート!M339</f>
        <v>0</v>
      </c>
    </row>
    <row r="375" spans="1:13" ht="18" customHeight="1">
      <c r="A375" s="156">
        <f t="shared" si="16"/>
        <v>330</v>
      </c>
      <c r="B375" s="122">
        <f>別紙明細入力シート!B340</f>
        <v>0</v>
      </c>
      <c r="C375" s="105">
        <f>別紙明細入力シート!C340</f>
        <v>0</v>
      </c>
      <c r="D375" s="105">
        <f>別紙明細入力シート!D340</f>
        <v>0</v>
      </c>
      <c r="E375" s="106">
        <f>別紙明細入力シート!E340</f>
        <v>0</v>
      </c>
      <c r="F375" s="107">
        <f>別紙明細入力シート!F340</f>
        <v>0</v>
      </c>
      <c r="G375" s="106">
        <f>別紙明細入力シート!G340</f>
        <v>0</v>
      </c>
      <c r="H375" s="108">
        <f>別紙明細入力シート!H340</f>
        <v>0</v>
      </c>
      <c r="I375" s="107">
        <f>別紙明細入力シート!I340</f>
        <v>0</v>
      </c>
      <c r="J375" s="109">
        <f>別紙明細入力シート!J340</f>
        <v>0</v>
      </c>
      <c r="K375" s="110">
        <f>別紙明細入力シート!K340</f>
        <v>0</v>
      </c>
      <c r="L375" s="111">
        <f>別紙明細入力シート!L340</f>
        <v>0</v>
      </c>
      <c r="M375" s="112">
        <f>別紙明細入力シート!M340</f>
        <v>0</v>
      </c>
    </row>
    <row r="376" spans="1:13" ht="18" customHeight="1">
      <c r="A376" s="156">
        <f t="shared" si="16"/>
        <v>331</v>
      </c>
      <c r="B376" s="122">
        <f>別紙明細入力シート!B341</f>
        <v>0</v>
      </c>
      <c r="C376" s="105">
        <f>別紙明細入力シート!C341</f>
        <v>0</v>
      </c>
      <c r="D376" s="105">
        <f>別紙明細入力シート!D341</f>
        <v>0</v>
      </c>
      <c r="E376" s="106">
        <f>別紙明細入力シート!E341</f>
        <v>0</v>
      </c>
      <c r="F376" s="107">
        <f>別紙明細入力シート!F341</f>
        <v>0</v>
      </c>
      <c r="G376" s="106">
        <f>別紙明細入力シート!G341</f>
        <v>0</v>
      </c>
      <c r="H376" s="108">
        <f>別紙明細入力シート!H341</f>
        <v>0</v>
      </c>
      <c r="I376" s="107">
        <f>別紙明細入力シート!I341</f>
        <v>0</v>
      </c>
      <c r="J376" s="109">
        <f>別紙明細入力シート!J341</f>
        <v>0</v>
      </c>
      <c r="K376" s="110">
        <f>別紙明細入力シート!K341</f>
        <v>0</v>
      </c>
      <c r="L376" s="111">
        <f>別紙明細入力シート!L341</f>
        <v>0</v>
      </c>
      <c r="M376" s="112">
        <f>別紙明細入力シート!M341</f>
        <v>0</v>
      </c>
    </row>
    <row r="377" spans="1:13" ht="18" customHeight="1">
      <c r="A377" s="156">
        <f t="shared" si="16"/>
        <v>332</v>
      </c>
      <c r="B377" s="122">
        <f>別紙明細入力シート!B342</f>
        <v>0</v>
      </c>
      <c r="C377" s="105">
        <f>別紙明細入力シート!C342</f>
        <v>0</v>
      </c>
      <c r="D377" s="105">
        <f>別紙明細入力シート!D342</f>
        <v>0</v>
      </c>
      <c r="E377" s="106">
        <f>別紙明細入力シート!E342</f>
        <v>0</v>
      </c>
      <c r="F377" s="107">
        <f>別紙明細入力シート!F342</f>
        <v>0</v>
      </c>
      <c r="G377" s="106">
        <f>別紙明細入力シート!G342</f>
        <v>0</v>
      </c>
      <c r="H377" s="108">
        <f>別紙明細入力シート!H342</f>
        <v>0</v>
      </c>
      <c r="I377" s="107">
        <f>別紙明細入力シート!I342</f>
        <v>0</v>
      </c>
      <c r="J377" s="109">
        <f>別紙明細入力シート!J342</f>
        <v>0</v>
      </c>
      <c r="K377" s="110">
        <f>別紙明細入力シート!K342</f>
        <v>0</v>
      </c>
      <c r="L377" s="111">
        <f>別紙明細入力シート!L342</f>
        <v>0</v>
      </c>
      <c r="M377" s="112">
        <f>別紙明細入力シート!M342</f>
        <v>0</v>
      </c>
    </row>
    <row r="378" spans="1:13" ht="18" customHeight="1">
      <c r="A378" s="156">
        <f t="shared" si="16"/>
        <v>333</v>
      </c>
      <c r="B378" s="122">
        <f>別紙明細入力シート!B343</f>
        <v>0</v>
      </c>
      <c r="C378" s="105">
        <f>別紙明細入力シート!C343</f>
        <v>0</v>
      </c>
      <c r="D378" s="105">
        <f>別紙明細入力シート!D343</f>
        <v>0</v>
      </c>
      <c r="E378" s="106">
        <f>別紙明細入力シート!E343</f>
        <v>0</v>
      </c>
      <c r="F378" s="107">
        <f>別紙明細入力シート!F343</f>
        <v>0</v>
      </c>
      <c r="G378" s="106">
        <f>別紙明細入力シート!G343</f>
        <v>0</v>
      </c>
      <c r="H378" s="108">
        <f>別紙明細入力シート!H343</f>
        <v>0</v>
      </c>
      <c r="I378" s="107">
        <f>別紙明細入力シート!I343</f>
        <v>0</v>
      </c>
      <c r="J378" s="109">
        <f>別紙明細入力シート!J343</f>
        <v>0</v>
      </c>
      <c r="K378" s="110">
        <f>別紙明細入力シート!K343</f>
        <v>0</v>
      </c>
      <c r="L378" s="111">
        <f>別紙明細入力シート!L343</f>
        <v>0</v>
      </c>
      <c r="M378" s="112">
        <f>別紙明細入力シート!M343</f>
        <v>0</v>
      </c>
    </row>
    <row r="379" spans="1:13" ht="18" customHeight="1">
      <c r="A379" s="156">
        <f t="shared" si="16"/>
        <v>334</v>
      </c>
      <c r="B379" s="122">
        <f>別紙明細入力シート!B344</f>
        <v>0</v>
      </c>
      <c r="C379" s="105">
        <f>別紙明細入力シート!C344</f>
        <v>0</v>
      </c>
      <c r="D379" s="105">
        <f>別紙明細入力シート!D344</f>
        <v>0</v>
      </c>
      <c r="E379" s="106">
        <f>別紙明細入力シート!E344</f>
        <v>0</v>
      </c>
      <c r="F379" s="107">
        <f>別紙明細入力シート!F344</f>
        <v>0</v>
      </c>
      <c r="G379" s="106">
        <f>別紙明細入力シート!G344</f>
        <v>0</v>
      </c>
      <c r="H379" s="108">
        <f>別紙明細入力シート!H344</f>
        <v>0</v>
      </c>
      <c r="I379" s="107">
        <f>別紙明細入力シート!I344</f>
        <v>0</v>
      </c>
      <c r="J379" s="109">
        <f>別紙明細入力シート!J344</f>
        <v>0</v>
      </c>
      <c r="K379" s="110">
        <f>別紙明細入力シート!K344</f>
        <v>0</v>
      </c>
      <c r="L379" s="111">
        <f>別紙明細入力シート!L344</f>
        <v>0</v>
      </c>
      <c r="M379" s="112">
        <f>別紙明細入力シート!M344</f>
        <v>0</v>
      </c>
    </row>
    <row r="380" spans="1:13" ht="18" customHeight="1">
      <c r="A380" s="156">
        <f t="shared" si="16"/>
        <v>335</v>
      </c>
      <c r="B380" s="122">
        <f>別紙明細入力シート!B345</f>
        <v>0</v>
      </c>
      <c r="C380" s="105">
        <f>別紙明細入力シート!C345</f>
        <v>0</v>
      </c>
      <c r="D380" s="105">
        <f>別紙明細入力シート!D345</f>
        <v>0</v>
      </c>
      <c r="E380" s="106">
        <f>別紙明細入力シート!E345</f>
        <v>0</v>
      </c>
      <c r="F380" s="107">
        <f>別紙明細入力シート!F345</f>
        <v>0</v>
      </c>
      <c r="G380" s="106">
        <f>別紙明細入力シート!G345</f>
        <v>0</v>
      </c>
      <c r="H380" s="108">
        <f>別紙明細入力シート!H345</f>
        <v>0</v>
      </c>
      <c r="I380" s="107">
        <f>別紙明細入力シート!I345</f>
        <v>0</v>
      </c>
      <c r="J380" s="109">
        <f>別紙明細入力シート!J345</f>
        <v>0</v>
      </c>
      <c r="K380" s="110">
        <f>別紙明細入力シート!K345</f>
        <v>0</v>
      </c>
      <c r="L380" s="111">
        <f>別紙明細入力シート!L345</f>
        <v>0</v>
      </c>
      <c r="M380" s="112">
        <f>別紙明細入力シート!M345</f>
        <v>0</v>
      </c>
    </row>
    <row r="381" spans="1:13" ht="18" customHeight="1">
      <c r="A381" s="156">
        <f t="shared" si="16"/>
        <v>336</v>
      </c>
      <c r="B381" s="122">
        <f>別紙明細入力シート!B346</f>
        <v>0</v>
      </c>
      <c r="C381" s="105">
        <f>別紙明細入力シート!C346</f>
        <v>0</v>
      </c>
      <c r="D381" s="105">
        <f>別紙明細入力シート!D346</f>
        <v>0</v>
      </c>
      <c r="E381" s="106">
        <f>別紙明細入力シート!E346</f>
        <v>0</v>
      </c>
      <c r="F381" s="107">
        <f>別紙明細入力シート!F346</f>
        <v>0</v>
      </c>
      <c r="G381" s="106">
        <f>別紙明細入力シート!G346</f>
        <v>0</v>
      </c>
      <c r="H381" s="108">
        <f>別紙明細入力シート!H346</f>
        <v>0</v>
      </c>
      <c r="I381" s="107">
        <f>別紙明細入力シート!I346</f>
        <v>0</v>
      </c>
      <c r="J381" s="109">
        <f>別紙明細入力シート!J346</f>
        <v>0</v>
      </c>
      <c r="K381" s="110">
        <f>別紙明細入力シート!K346</f>
        <v>0</v>
      </c>
      <c r="L381" s="111">
        <f>別紙明細入力シート!L346</f>
        <v>0</v>
      </c>
      <c r="M381" s="112">
        <f>別紙明細入力シート!M346</f>
        <v>0</v>
      </c>
    </row>
    <row r="382" spans="1:13" ht="18" customHeight="1">
      <c r="A382" s="156">
        <f t="shared" si="16"/>
        <v>337</v>
      </c>
      <c r="B382" s="122">
        <f>別紙明細入力シート!B347</f>
        <v>0</v>
      </c>
      <c r="C382" s="105">
        <f>別紙明細入力シート!C347</f>
        <v>0</v>
      </c>
      <c r="D382" s="105">
        <f>別紙明細入力シート!D347</f>
        <v>0</v>
      </c>
      <c r="E382" s="106">
        <f>別紙明細入力シート!E347</f>
        <v>0</v>
      </c>
      <c r="F382" s="107">
        <f>別紙明細入力シート!F347</f>
        <v>0</v>
      </c>
      <c r="G382" s="106">
        <f>別紙明細入力シート!G347</f>
        <v>0</v>
      </c>
      <c r="H382" s="108">
        <f>別紙明細入力シート!H347</f>
        <v>0</v>
      </c>
      <c r="I382" s="107">
        <f>別紙明細入力シート!I347</f>
        <v>0</v>
      </c>
      <c r="J382" s="109">
        <f>別紙明細入力シート!J347</f>
        <v>0</v>
      </c>
      <c r="K382" s="110">
        <f>別紙明細入力シート!K347</f>
        <v>0</v>
      </c>
      <c r="L382" s="111">
        <f>別紙明細入力シート!L347</f>
        <v>0</v>
      </c>
      <c r="M382" s="112">
        <f>別紙明細入力シート!M347</f>
        <v>0</v>
      </c>
    </row>
    <row r="383" spans="1:13" ht="18" customHeight="1">
      <c r="A383" s="156">
        <f t="shared" si="16"/>
        <v>338</v>
      </c>
      <c r="B383" s="122">
        <f>別紙明細入力シート!B348</f>
        <v>0</v>
      </c>
      <c r="C383" s="105">
        <f>別紙明細入力シート!C348</f>
        <v>0</v>
      </c>
      <c r="D383" s="105">
        <f>別紙明細入力シート!D348</f>
        <v>0</v>
      </c>
      <c r="E383" s="106">
        <f>別紙明細入力シート!E348</f>
        <v>0</v>
      </c>
      <c r="F383" s="107">
        <f>別紙明細入力シート!F348</f>
        <v>0</v>
      </c>
      <c r="G383" s="106">
        <f>別紙明細入力シート!G348</f>
        <v>0</v>
      </c>
      <c r="H383" s="108">
        <f>別紙明細入力シート!H348</f>
        <v>0</v>
      </c>
      <c r="I383" s="107">
        <f>別紙明細入力シート!I348</f>
        <v>0</v>
      </c>
      <c r="J383" s="109">
        <f>別紙明細入力シート!J348</f>
        <v>0</v>
      </c>
      <c r="K383" s="110">
        <f>別紙明細入力シート!K348</f>
        <v>0</v>
      </c>
      <c r="L383" s="111">
        <f>別紙明細入力シート!L348</f>
        <v>0</v>
      </c>
      <c r="M383" s="112">
        <f>別紙明細入力シート!M348</f>
        <v>0</v>
      </c>
    </row>
    <row r="384" spans="1:13" ht="18" customHeight="1">
      <c r="A384" s="156">
        <f t="shared" si="16"/>
        <v>339</v>
      </c>
      <c r="B384" s="122">
        <f>別紙明細入力シート!B349</f>
        <v>0</v>
      </c>
      <c r="C384" s="105">
        <f>別紙明細入力シート!C349</f>
        <v>0</v>
      </c>
      <c r="D384" s="105">
        <f>別紙明細入力シート!D349</f>
        <v>0</v>
      </c>
      <c r="E384" s="106">
        <f>別紙明細入力シート!E349</f>
        <v>0</v>
      </c>
      <c r="F384" s="107">
        <f>別紙明細入力シート!F349</f>
        <v>0</v>
      </c>
      <c r="G384" s="106">
        <f>別紙明細入力シート!G349</f>
        <v>0</v>
      </c>
      <c r="H384" s="108">
        <f>別紙明細入力シート!H349</f>
        <v>0</v>
      </c>
      <c r="I384" s="107">
        <f>別紙明細入力シート!I349</f>
        <v>0</v>
      </c>
      <c r="J384" s="109">
        <f>別紙明細入力シート!J349</f>
        <v>0</v>
      </c>
      <c r="K384" s="110">
        <f>別紙明細入力シート!K349</f>
        <v>0</v>
      </c>
      <c r="L384" s="111">
        <f>別紙明細入力シート!L349</f>
        <v>0</v>
      </c>
      <c r="M384" s="112">
        <f>別紙明細入力シート!M349</f>
        <v>0</v>
      </c>
    </row>
    <row r="385" spans="1:21" ht="18" customHeight="1">
      <c r="A385" s="156">
        <f t="shared" si="16"/>
        <v>340</v>
      </c>
      <c r="B385" s="122">
        <f>別紙明細入力シート!B350</f>
        <v>0</v>
      </c>
      <c r="C385" s="105">
        <f>別紙明細入力シート!C350</f>
        <v>0</v>
      </c>
      <c r="D385" s="105">
        <f>別紙明細入力シート!D350</f>
        <v>0</v>
      </c>
      <c r="E385" s="106">
        <f>別紙明細入力シート!E350</f>
        <v>0</v>
      </c>
      <c r="F385" s="107">
        <f>別紙明細入力シート!F350</f>
        <v>0</v>
      </c>
      <c r="G385" s="106">
        <f>別紙明細入力シート!G350</f>
        <v>0</v>
      </c>
      <c r="H385" s="108">
        <f>別紙明細入力シート!H350</f>
        <v>0</v>
      </c>
      <c r="I385" s="107">
        <f>別紙明細入力シート!I350</f>
        <v>0</v>
      </c>
      <c r="J385" s="109">
        <f>別紙明細入力シート!J350</f>
        <v>0</v>
      </c>
      <c r="K385" s="110">
        <f>別紙明細入力シート!K350</f>
        <v>0</v>
      </c>
      <c r="L385" s="111">
        <f>別紙明細入力シート!L350</f>
        <v>0</v>
      </c>
      <c r="M385" s="112">
        <f>別紙明細入力シート!M350</f>
        <v>0</v>
      </c>
    </row>
    <row r="386" spans="1:21" ht="18" customHeight="1">
      <c r="A386" s="156">
        <f t="shared" si="16"/>
        <v>341</v>
      </c>
      <c r="B386" s="122">
        <f>別紙明細入力シート!B351</f>
        <v>0</v>
      </c>
      <c r="C386" s="105">
        <f>別紙明細入力シート!C351</f>
        <v>0</v>
      </c>
      <c r="D386" s="105">
        <f>別紙明細入力シート!D351</f>
        <v>0</v>
      </c>
      <c r="E386" s="106">
        <f>別紙明細入力シート!E351</f>
        <v>0</v>
      </c>
      <c r="F386" s="107">
        <f>別紙明細入力シート!F351</f>
        <v>0</v>
      </c>
      <c r="G386" s="106">
        <f>別紙明細入力シート!G351</f>
        <v>0</v>
      </c>
      <c r="H386" s="108">
        <f>別紙明細入力シート!H351</f>
        <v>0</v>
      </c>
      <c r="I386" s="107">
        <f>別紙明細入力シート!I351</f>
        <v>0</v>
      </c>
      <c r="J386" s="109">
        <f>別紙明細入力シート!J351</f>
        <v>0</v>
      </c>
      <c r="K386" s="110">
        <f>別紙明細入力シート!K351</f>
        <v>0</v>
      </c>
      <c r="L386" s="111">
        <f>別紙明細入力シート!L351</f>
        <v>0</v>
      </c>
      <c r="M386" s="112">
        <f>別紙明細入力シート!M351</f>
        <v>0</v>
      </c>
    </row>
    <row r="387" spans="1:21" ht="18" customHeight="1">
      <c r="A387" s="156">
        <f t="shared" si="16"/>
        <v>342</v>
      </c>
      <c r="B387" s="122">
        <f>別紙明細入力シート!B352</f>
        <v>0</v>
      </c>
      <c r="C387" s="105">
        <f>別紙明細入力シート!C352</f>
        <v>0</v>
      </c>
      <c r="D387" s="105">
        <f>別紙明細入力シート!D352</f>
        <v>0</v>
      </c>
      <c r="E387" s="106">
        <f>別紙明細入力シート!E352</f>
        <v>0</v>
      </c>
      <c r="F387" s="107">
        <f>別紙明細入力シート!F352</f>
        <v>0</v>
      </c>
      <c r="G387" s="106">
        <f>別紙明細入力シート!G352</f>
        <v>0</v>
      </c>
      <c r="H387" s="108">
        <f>別紙明細入力シート!H352</f>
        <v>0</v>
      </c>
      <c r="I387" s="107">
        <f>別紙明細入力シート!I352</f>
        <v>0</v>
      </c>
      <c r="J387" s="109">
        <f>別紙明細入力シート!J352</f>
        <v>0</v>
      </c>
      <c r="K387" s="110">
        <f>別紙明細入力シート!K352</f>
        <v>0</v>
      </c>
      <c r="L387" s="111">
        <f>別紙明細入力シート!L352</f>
        <v>0</v>
      </c>
      <c r="M387" s="112">
        <f>別紙明細入力シート!M352</f>
        <v>0</v>
      </c>
    </row>
    <row r="388" spans="1:21" ht="18" customHeight="1" thickBot="1">
      <c r="A388" s="157">
        <f t="shared" si="16"/>
        <v>343</v>
      </c>
      <c r="B388" s="123">
        <f>別紙明細入力シート!B353</f>
        <v>0</v>
      </c>
      <c r="C388" s="113">
        <f>別紙明細入力シート!C353</f>
        <v>0</v>
      </c>
      <c r="D388" s="113">
        <f>別紙明細入力シート!D353</f>
        <v>0</v>
      </c>
      <c r="E388" s="114">
        <f>別紙明細入力シート!E353</f>
        <v>0</v>
      </c>
      <c r="F388" s="115">
        <f>別紙明細入力シート!F353</f>
        <v>0</v>
      </c>
      <c r="G388" s="114">
        <f>別紙明細入力シート!G353</f>
        <v>0</v>
      </c>
      <c r="H388" s="116">
        <f>別紙明細入力シート!H353</f>
        <v>0</v>
      </c>
      <c r="I388" s="115">
        <f>別紙明細入力シート!I353</f>
        <v>0</v>
      </c>
      <c r="J388" s="117">
        <f>別紙明細入力シート!J353</f>
        <v>0</v>
      </c>
      <c r="K388" s="118">
        <f>別紙明細入力シート!K353</f>
        <v>0</v>
      </c>
      <c r="L388" s="119">
        <f>別紙明細入力シート!L353</f>
        <v>0</v>
      </c>
      <c r="M388" s="120">
        <f>別紙明細入力シート!M353</f>
        <v>0</v>
      </c>
    </row>
    <row r="389" spans="1:21" ht="5.0999999999999996" customHeight="1">
      <c r="A389" s="158"/>
      <c r="B389" s="158"/>
      <c r="C389" s="158"/>
      <c r="D389" s="158"/>
      <c r="E389" s="158"/>
      <c r="F389" s="158"/>
      <c r="G389" s="158"/>
      <c r="H389" s="158"/>
      <c r="I389" s="158"/>
      <c r="J389" s="158"/>
      <c r="K389" s="158"/>
      <c r="L389" s="158"/>
      <c r="M389" s="158"/>
      <c r="N389" s="71"/>
    </row>
    <row r="390" spans="1:21" ht="18" customHeight="1">
      <c r="A390" s="159"/>
      <c r="B390" s="159"/>
      <c r="C390" s="160"/>
      <c r="D390" s="160"/>
      <c r="E390" s="160"/>
      <c r="F390" s="160"/>
      <c r="G390" s="160"/>
      <c r="H390" s="160"/>
      <c r="I390" s="160"/>
      <c r="J390" s="927" t="s">
        <v>11</v>
      </c>
      <c r="K390" s="928"/>
      <c r="L390" s="927" t="str">
        <f ca="1">'入力シート兼事業者（控）'!$AF$2</f>
        <v>0001-28900</v>
      </c>
      <c r="M390" s="928"/>
    </row>
    <row r="391" spans="1:21" ht="18" customHeight="1">
      <c r="A391" s="159"/>
      <c r="B391" s="159"/>
      <c r="C391" s="160"/>
      <c r="D391" s="160"/>
      <c r="E391" s="160"/>
      <c r="F391" s="160"/>
      <c r="G391" s="160"/>
      <c r="H391" s="160"/>
      <c r="I391" s="160"/>
      <c r="J391" s="160"/>
      <c r="K391" s="160"/>
      <c r="L391" s="160"/>
      <c r="M391" s="160"/>
    </row>
    <row r="392" spans="1:21" ht="18" customHeight="1" thickBot="1">
      <c r="A392" s="929" t="str">
        <f>IF(別紙明細入力シート!C354="","",CONCATENATE($A$6,";",$C$6))</f>
        <v/>
      </c>
      <c r="B392" s="929"/>
      <c r="C392" s="929"/>
      <c r="D392" s="929"/>
      <c r="E392" s="929"/>
      <c r="F392" s="929"/>
      <c r="G392" s="929"/>
      <c r="H392" s="929"/>
      <c r="I392" s="930"/>
      <c r="J392" s="931" t="s">
        <v>31</v>
      </c>
      <c r="K392" s="932"/>
      <c r="L392" s="933">
        <f t="shared" ref="L392" si="17">$K$5</f>
        <v>0</v>
      </c>
      <c r="M392" s="934"/>
      <c r="P392" s="924"/>
      <c r="Q392" s="925"/>
      <c r="R392" s="925"/>
      <c r="S392" s="925"/>
      <c r="T392" s="925"/>
      <c r="U392" s="925"/>
    </row>
    <row r="393" spans="1:21" ht="18" customHeight="1" thickBot="1">
      <c r="A393" s="150" t="s">
        <v>122</v>
      </c>
      <c r="B393" s="151" t="s">
        <v>50</v>
      </c>
      <c r="C393" s="152" t="s">
        <v>123</v>
      </c>
      <c r="D393" s="152" t="s">
        <v>124</v>
      </c>
      <c r="E393" s="926" t="s">
        <v>125</v>
      </c>
      <c r="F393" s="926"/>
      <c r="G393" s="926"/>
      <c r="H393" s="926"/>
      <c r="I393" s="926"/>
      <c r="J393" s="152" t="s">
        <v>126</v>
      </c>
      <c r="K393" s="153" t="s">
        <v>127</v>
      </c>
      <c r="L393" s="152" t="s">
        <v>128</v>
      </c>
      <c r="M393" s="154" t="s">
        <v>131</v>
      </c>
      <c r="P393" s="924"/>
      <c r="Q393" s="925"/>
      <c r="R393" s="925"/>
      <c r="S393" s="925"/>
      <c r="T393" s="925"/>
      <c r="U393" s="925"/>
    </row>
    <row r="394" spans="1:21" ht="18" customHeight="1">
      <c r="A394" s="155">
        <f>A388+1</f>
        <v>344</v>
      </c>
      <c r="B394" s="121">
        <f>別紙明細入力シート!B354</f>
        <v>0</v>
      </c>
      <c r="C394" s="161">
        <f>別紙明細入力シート!C354</f>
        <v>0</v>
      </c>
      <c r="D394" s="161">
        <f>別紙明細入力シート!D354</f>
        <v>0</v>
      </c>
      <c r="E394" s="162">
        <f>別紙明細入力シート!E354</f>
        <v>0</v>
      </c>
      <c r="F394" s="163">
        <f>別紙明細入力シート!F354</f>
        <v>0</v>
      </c>
      <c r="G394" s="162">
        <f>別紙明細入力シート!G354</f>
        <v>0</v>
      </c>
      <c r="H394" s="164">
        <f>別紙明細入力シート!H354</f>
        <v>0</v>
      </c>
      <c r="I394" s="163">
        <f>別紙明細入力シート!I354</f>
        <v>0</v>
      </c>
      <c r="J394" s="165">
        <f>別紙明細入力シート!J354</f>
        <v>0</v>
      </c>
      <c r="K394" s="102">
        <f>別紙明細入力シート!K354</f>
        <v>0</v>
      </c>
      <c r="L394" s="103">
        <f>別紙明細入力シート!L354</f>
        <v>0</v>
      </c>
      <c r="M394" s="104">
        <f>別紙明細入力シート!M354</f>
        <v>0</v>
      </c>
      <c r="P394" s="925"/>
      <c r="Q394" s="925"/>
      <c r="R394" s="925"/>
      <c r="S394" s="925"/>
      <c r="T394" s="925"/>
      <c r="U394" s="925"/>
    </row>
    <row r="395" spans="1:21" ht="18" customHeight="1">
      <c r="A395" s="156">
        <f t="shared" ref="A395:A437" si="18">A394+1</f>
        <v>345</v>
      </c>
      <c r="B395" s="122">
        <f>別紙明細入力シート!B355</f>
        <v>0</v>
      </c>
      <c r="C395" s="105">
        <f>別紙明細入力シート!C355</f>
        <v>0</v>
      </c>
      <c r="D395" s="105">
        <f>別紙明細入力シート!D355</f>
        <v>0</v>
      </c>
      <c r="E395" s="106">
        <f>別紙明細入力シート!E355</f>
        <v>0</v>
      </c>
      <c r="F395" s="107">
        <f>別紙明細入力シート!F355</f>
        <v>0</v>
      </c>
      <c r="G395" s="106">
        <f>別紙明細入力シート!G355</f>
        <v>0</v>
      </c>
      <c r="H395" s="108">
        <f>別紙明細入力シート!H355</f>
        <v>0</v>
      </c>
      <c r="I395" s="107">
        <f>別紙明細入力シート!I355</f>
        <v>0</v>
      </c>
      <c r="J395" s="109">
        <f>別紙明細入力シート!J355</f>
        <v>0</v>
      </c>
      <c r="K395" s="110">
        <f>別紙明細入力シート!K355</f>
        <v>0</v>
      </c>
      <c r="L395" s="111">
        <f>別紙明細入力シート!L355</f>
        <v>0</v>
      </c>
      <c r="M395" s="112">
        <f>別紙明細入力シート!M355</f>
        <v>0</v>
      </c>
    </row>
    <row r="396" spans="1:21" ht="18" customHeight="1">
      <c r="A396" s="156">
        <f t="shared" si="18"/>
        <v>346</v>
      </c>
      <c r="B396" s="122">
        <f>別紙明細入力シート!B356</f>
        <v>0</v>
      </c>
      <c r="C396" s="105">
        <f>別紙明細入力シート!C356</f>
        <v>0</v>
      </c>
      <c r="D396" s="105">
        <f>別紙明細入力シート!D356</f>
        <v>0</v>
      </c>
      <c r="E396" s="106">
        <f>別紙明細入力シート!E356</f>
        <v>0</v>
      </c>
      <c r="F396" s="107">
        <f>別紙明細入力シート!F356</f>
        <v>0</v>
      </c>
      <c r="G396" s="106">
        <f>別紙明細入力シート!G356</f>
        <v>0</v>
      </c>
      <c r="H396" s="108">
        <f>別紙明細入力シート!H356</f>
        <v>0</v>
      </c>
      <c r="I396" s="107">
        <f>別紙明細入力シート!I356</f>
        <v>0</v>
      </c>
      <c r="J396" s="109">
        <f>別紙明細入力シート!J356</f>
        <v>0</v>
      </c>
      <c r="K396" s="110">
        <f>別紙明細入力シート!K356</f>
        <v>0</v>
      </c>
      <c r="L396" s="111">
        <f>別紙明細入力シート!L356</f>
        <v>0</v>
      </c>
      <c r="M396" s="112">
        <f>別紙明細入力シート!M356</f>
        <v>0</v>
      </c>
    </row>
    <row r="397" spans="1:21" ht="18" customHeight="1">
      <c r="A397" s="156">
        <f t="shared" si="18"/>
        <v>347</v>
      </c>
      <c r="B397" s="122">
        <f>別紙明細入力シート!B357</f>
        <v>0</v>
      </c>
      <c r="C397" s="105">
        <f>別紙明細入力シート!C357</f>
        <v>0</v>
      </c>
      <c r="D397" s="105">
        <f>別紙明細入力シート!D357</f>
        <v>0</v>
      </c>
      <c r="E397" s="106">
        <f>別紙明細入力シート!E357</f>
        <v>0</v>
      </c>
      <c r="F397" s="107">
        <f>別紙明細入力シート!F357</f>
        <v>0</v>
      </c>
      <c r="G397" s="106">
        <f>別紙明細入力シート!G357</f>
        <v>0</v>
      </c>
      <c r="H397" s="108">
        <f>別紙明細入力シート!H357</f>
        <v>0</v>
      </c>
      <c r="I397" s="107">
        <f>別紙明細入力シート!I357</f>
        <v>0</v>
      </c>
      <c r="J397" s="109">
        <f>別紙明細入力シート!J357</f>
        <v>0</v>
      </c>
      <c r="K397" s="110">
        <f>別紙明細入力シート!K357</f>
        <v>0</v>
      </c>
      <c r="L397" s="111">
        <f>別紙明細入力シート!L357</f>
        <v>0</v>
      </c>
      <c r="M397" s="112">
        <f>別紙明細入力シート!M357</f>
        <v>0</v>
      </c>
    </row>
    <row r="398" spans="1:21" ht="18" customHeight="1">
      <c r="A398" s="156">
        <f t="shared" si="18"/>
        <v>348</v>
      </c>
      <c r="B398" s="122">
        <f>別紙明細入力シート!B358</f>
        <v>0</v>
      </c>
      <c r="C398" s="105">
        <f>別紙明細入力シート!C358</f>
        <v>0</v>
      </c>
      <c r="D398" s="105">
        <f>別紙明細入力シート!D358</f>
        <v>0</v>
      </c>
      <c r="E398" s="106">
        <f>別紙明細入力シート!E358</f>
        <v>0</v>
      </c>
      <c r="F398" s="107">
        <f>別紙明細入力シート!F358</f>
        <v>0</v>
      </c>
      <c r="G398" s="106">
        <f>別紙明細入力シート!G358</f>
        <v>0</v>
      </c>
      <c r="H398" s="108">
        <f>別紙明細入力シート!H358</f>
        <v>0</v>
      </c>
      <c r="I398" s="107">
        <f>別紙明細入力シート!I358</f>
        <v>0</v>
      </c>
      <c r="J398" s="109">
        <f>別紙明細入力シート!J358</f>
        <v>0</v>
      </c>
      <c r="K398" s="110">
        <f>別紙明細入力シート!K358</f>
        <v>0</v>
      </c>
      <c r="L398" s="111">
        <f>別紙明細入力シート!L358</f>
        <v>0</v>
      </c>
      <c r="M398" s="112">
        <f>別紙明細入力シート!M358</f>
        <v>0</v>
      </c>
    </row>
    <row r="399" spans="1:21" ht="18" customHeight="1">
      <c r="A399" s="156">
        <f t="shared" si="18"/>
        <v>349</v>
      </c>
      <c r="B399" s="122">
        <f>別紙明細入力シート!B359</f>
        <v>0</v>
      </c>
      <c r="C399" s="105">
        <f>別紙明細入力シート!C359</f>
        <v>0</v>
      </c>
      <c r="D399" s="105">
        <f>別紙明細入力シート!D359</f>
        <v>0</v>
      </c>
      <c r="E399" s="106">
        <f>別紙明細入力シート!E359</f>
        <v>0</v>
      </c>
      <c r="F399" s="107">
        <f>別紙明細入力シート!F359</f>
        <v>0</v>
      </c>
      <c r="G399" s="106">
        <f>別紙明細入力シート!G359</f>
        <v>0</v>
      </c>
      <c r="H399" s="108">
        <f>別紙明細入力シート!H359</f>
        <v>0</v>
      </c>
      <c r="I399" s="107">
        <f>別紙明細入力シート!I359</f>
        <v>0</v>
      </c>
      <c r="J399" s="109">
        <f>別紙明細入力シート!J359</f>
        <v>0</v>
      </c>
      <c r="K399" s="110">
        <f>別紙明細入力シート!K359</f>
        <v>0</v>
      </c>
      <c r="L399" s="111">
        <f>別紙明細入力シート!L359</f>
        <v>0</v>
      </c>
      <c r="M399" s="112">
        <f>別紙明細入力シート!M359</f>
        <v>0</v>
      </c>
    </row>
    <row r="400" spans="1:21" ht="18" customHeight="1">
      <c r="A400" s="156">
        <f t="shared" si="18"/>
        <v>350</v>
      </c>
      <c r="B400" s="122">
        <f>別紙明細入力シート!B360</f>
        <v>0</v>
      </c>
      <c r="C400" s="105">
        <f>別紙明細入力シート!C360</f>
        <v>0</v>
      </c>
      <c r="D400" s="105">
        <f>別紙明細入力シート!D360</f>
        <v>0</v>
      </c>
      <c r="E400" s="106">
        <f>別紙明細入力シート!E360</f>
        <v>0</v>
      </c>
      <c r="F400" s="107">
        <f>別紙明細入力シート!F360</f>
        <v>0</v>
      </c>
      <c r="G400" s="106">
        <f>別紙明細入力シート!G360</f>
        <v>0</v>
      </c>
      <c r="H400" s="108">
        <f>別紙明細入力シート!H360</f>
        <v>0</v>
      </c>
      <c r="I400" s="107">
        <f>別紙明細入力シート!I360</f>
        <v>0</v>
      </c>
      <c r="J400" s="109">
        <f>別紙明細入力シート!J360</f>
        <v>0</v>
      </c>
      <c r="K400" s="110">
        <f>別紙明細入力シート!K360</f>
        <v>0</v>
      </c>
      <c r="L400" s="111">
        <f>別紙明細入力シート!L360</f>
        <v>0</v>
      </c>
      <c r="M400" s="112">
        <f>別紙明細入力シート!M360</f>
        <v>0</v>
      </c>
    </row>
    <row r="401" spans="1:13" ht="18" customHeight="1">
      <c r="A401" s="156">
        <f t="shared" si="18"/>
        <v>351</v>
      </c>
      <c r="B401" s="122">
        <f>別紙明細入力シート!B361</f>
        <v>0</v>
      </c>
      <c r="C401" s="105">
        <f>別紙明細入力シート!C361</f>
        <v>0</v>
      </c>
      <c r="D401" s="105">
        <f>別紙明細入力シート!D361</f>
        <v>0</v>
      </c>
      <c r="E401" s="106">
        <f>別紙明細入力シート!E361</f>
        <v>0</v>
      </c>
      <c r="F401" s="107">
        <f>別紙明細入力シート!F361</f>
        <v>0</v>
      </c>
      <c r="G401" s="106">
        <f>別紙明細入力シート!G361</f>
        <v>0</v>
      </c>
      <c r="H401" s="108">
        <f>別紙明細入力シート!H361</f>
        <v>0</v>
      </c>
      <c r="I401" s="107">
        <f>別紙明細入力シート!I361</f>
        <v>0</v>
      </c>
      <c r="J401" s="109">
        <f>別紙明細入力シート!J361</f>
        <v>0</v>
      </c>
      <c r="K401" s="110">
        <f>別紙明細入力シート!K361</f>
        <v>0</v>
      </c>
      <c r="L401" s="111">
        <f>別紙明細入力シート!L361</f>
        <v>0</v>
      </c>
      <c r="M401" s="112">
        <f>別紙明細入力シート!M361</f>
        <v>0</v>
      </c>
    </row>
    <row r="402" spans="1:13" ht="18" customHeight="1">
      <c r="A402" s="156">
        <f t="shared" si="18"/>
        <v>352</v>
      </c>
      <c r="B402" s="122">
        <f>別紙明細入力シート!B362</f>
        <v>0</v>
      </c>
      <c r="C402" s="105">
        <f>別紙明細入力シート!C362</f>
        <v>0</v>
      </c>
      <c r="D402" s="105">
        <f>別紙明細入力シート!D362</f>
        <v>0</v>
      </c>
      <c r="E402" s="106">
        <f>別紙明細入力シート!E362</f>
        <v>0</v>
      </c>
      <c r="F402" s="107">
        <f>別紙明細入力シート!F362</f>
        <v>0</v>
      </c>
      <c r="G402" s="106">
        <f>別紙明細入力シート!G362</f>
        <v>0</v>
      </c>
      <c r="H402" s="108">
        <f>別紙明細入力シート!H362</f>
        <v>0</v>
      </c>
      <c r="I402" s="107">
        <f>別紙明細入力シート!I362</f>
        <v>0</v>
      </c>
      <c r="J402" s="109">
        <f>別紙明細入力シート!J362</f>
        <v>0</v>
      </c>
      <c r="K402" s="110">
        <f>別紙明細入力シート!K362</f>
        <v>0</v>
      </c>
      <c r="L402" s="111">
        <f>別紙明細入力シート!L362</f>
        <v>0</v>
      </c>
      <c r="M402" s="112">
        <f>別紙明細入力シート!M362</f>
        <v>0</v>
      </c>
    </row>
    <row r="403" spans="1:13" ht="18" customHeight="1">
      <c r="A403" s="156">
        <f t="shared" si="18"/>
        <v>353</v>
      </c>
      <c r="B403" s="122">
        <f>別紙明細入力シート!B363</f>
        <v>0</v>
      </c>
      <c r="C403" s="105">
        <f>別紙明細入力シート!C363</f>
        <v>0</v>
      </c>
      <c r="D403" s="105">
        <f>別紙明細入力シート!D363</f>
        <v>0</v>
      </c>
      <c r="E403" s="106">
        <f>別紙明細入力シート!E363</f>
        <v>0</v>
      </c>
      <c r="F403" s="107">
        <f>別紙明細入力シート!F363</f>
        <v>0</v>
      </c>
      <c r="G403" s="106">
        <f>別紙明細入力シート!G363</f>
        <v>0</v>
      </c>
      <c r="H403" s="108">
        <f>別紙明細入力シート!H363</f>
        <v>0</v>
      </c>
      <c r="I403" s="107">
        <f>別紙明細入力シート!I363</f>
        <v>0</v>
      </c>
      <c r="J403" s="109">
        <f>別紙明細入力シート!J363</f>
        <v>0</v>
      </c>
      <c r="K403" s="110">
        <f>別紙明細入力シート!K363</f>
        <v>0</v>
      </c>
      <c r="L403" s="111">
        <f>別紙明細入力シート!L363</f>
        <v>0</v>
      </c>
      <c r="M403" s="112">
        <f>別紙明細入力シート!M363</f>
        <v>0</v>
      </c>
    </row>
    <row r="404" spans="1:13" ht="18" customHeight="1">
      <c r="A404" s="156">
        <f t="shared" si="18"/>
        <v>354</v>
      </c>
      <c r="B404" s="122">
        <f>別紙明細入力シート!B364</f>
        <v>0</v>
      </c>
      <c r="C404" s="105">
        <f>別紙明細入力シート!C364</f>
        <v>0</v>
      </c>
      <c r="D404" s="105">
        <f>別紙明細入力シート!D364</f>
        <v>0</v>
      </c>
      <c r="E404" s="106">
        <f>別紙明細入力シート!E364</f>
        <v>0</v>
      </c>
      <c r="F404" s="107">
        <f>別紙明細入力シート!F364</f>
        <v>0</v>
      </c>
      <c r="G404" s="106">
        <f>別紙明細入力シート!G364</f>
        <v>0</v>
      </c>
      <c r="H404" s="108">
        <f>別紙明細入力シート!H364</f>
        <v>0</v>
      </c>
      <c r="I404" s="107">
        <f>別紙明細入力シート!I364</f>
        <v>0</v>
      </c>
      <c r="J404" s="109">
        <f>別紙明細入力シート!J364</f>
        <v>0</v>
      </c>
      <c r="K404" s="110">
        <f>別紙明細入力シート!K364</f>
        <v>0</v>
      </c>
      <c r="L404" s="111">
        <f>別紙明細入力シート!L364</f>
        <v>0</v>
      </c>
      <c r="M404" s="112">
        <f>別紙明細入力シート!M364</f>
        <v>0</v>
      </c>
    </row>
    <row r="405" spans="1:13" ht="18" customHeight="1">
      <c r="A405" s="156">
        <f t="shared" si="18"/>
        <v>355</v>
      </c>
      <c r="B405" s="122">
        <f>別紙明細入力シート!B365</f>
        <v>0</v>
      </c>
      <c r="C405" s="105">
        <f>別紙明細入力シート!C365</f>
        <v>0</v>
      </c>
      <c r="D405" s="105">
        <f>別紙明細入力シート!D365</f>
        <v>0</v>
      </c>
      <c r="E405" s="106">
        <f>別紙明細入力シート!E365</f>
        <v>0</v>
      </c>
      <c r="F405" s="107">
        <f>別紙明細入力シート!F365</f>
        <v>0</v>
      </c>
      <c r="G405" s="106">
        <f>別紙明細入力シート!G365</f>
        <v>0</v>
      </c>
      <c r="H405" s="108">
        <f>別紙明細入力シート!H365</f>
        <v>0</v>
      </c>
      <c r="I405" s="107">
        <f>別紙明細入力シート!I365</f>
        <v>0</v>
      </c>
      <c r="J405" s="109">
        <f>別紙明細入力シート!J365</f>
        <v>0</v>
      </c>
      <c r="K405" s="110">
        <f>別紙明細入力シート!K365</f>
        <v>0</v>
      </c>
      <c r="L405" s="111">
        <f>別紙明細入力シート!L365</f>
        <v>0</v>
      </c>
      <c r="M405" s="112">
        <f>別紙明細入力シート!M365</f>
        <v>0</v>
      </c>
    </row>
    <row r="406" spans="1:13" ht="18" customHeight="1">
      <c r="A406" s="156">
        <f t="shared" si="18"/>
        <v>356</v>
      </c>
      <c r="B406" s="122">
        <f>別紙明細入力シート!B366</f>
        <v>0</v>
      </c>
      <c r="C406" s="105">
        <f>別紙明細入力シート!C366</f>
        <v>0</v>
      </c>
      <c r="D406" s="105">
        <f>別紙明細入力シート!D366</f>
        <v>0</v>
      </c>
      <c r="E406" s="106">
        <f>別紙明細入力シート!E366</f>
        <v>0</v>
      </c>
      <c r="F406" s="107">
        <f>別紙明細入力シート!F366</f>
        <v>0</v>
      </c>
      <c r="G406" s="106">
        <f>別紙明細入力シート!G366</f>
        <v>0</v>
      </c>
      <c r="H406" s="108">
        <f>別紙明細入力シート!H366</f>
        <v>0</v>
      </c>
      <c r="I406" s="107">
        <f>別紙明細入力シート!I366</f>
        <v>0</v>
      </c>
      <c r="J406" s="109">
        <f>別紙明細入力シート!J366</f>
        <v>0</v>
      </c>
      <c r="K406" s="110">
        <f>別紙明細入力シート!K366</f>
        <v>0</v>
      </c>
      <c r="L406" s="111">
        <f>別紙明細入力シート!L366</f>
        <v>0</v>
      </c>
      <c r="M406" s="112">
        <f>別紙明細入力シート!M366</f>
        <v>0</v>
      </c>
    </row>
    <row r="407" spans="1:13" ht="18" customHeight="1">
      <c r="A407" s="156">
        <f t="shared" si="18"/>
        <v>357</v>
      </c>
      <c r="B407" s="122">
        <f>別紙明細入力シート!B367</f>
        <v>0</v>
      </c>
      <c r="C407" s="105">
        <f>別紙明細入力シート!C367</f>
        <v>0</v>
      </c>
      <c r="D407" s="105">
        <f>別紙明細入力シート!D367</f>
        <v>0</v>
      </c>
      <c r="E407" s="106">
        <f>別紙明細入力シート!E367</f>
        <v>0</v>
      </c>
      <c r="F407" s="107">
        <f>別紙明細入力シート!F367</f>
        <v>0</v>
      </c>
      <c r="G407" s="106">
        <f>別紙明細入力シート!G367</f>
        <v>0</v>
      </c>
      <c r="H407" s="108">
        <f>別紙明細入力シート!H367</f>
        <v>0</v>
      </c>
      <c r="I407" s="107">
        <f>別紙明細入力シート!I367</f>
        <v>0</v>
      </c>
      <c r="J407" s="109">
        <f>別紙明細入力シート!J367</f>
        <v>0</v>
      </c>
      <c r="K407" s="110">
        <f>別紙明細入力シート!K367</f>
        <v>0</v>
      </c>
      <c r="L407" s="111">
        <f>別紙明細入力シート!L367</f>
        <v>0</v>
      </c>
      <c r="M407" s="112">
        <f>別紙明細入力シート!M367</f>
        <v>0</v>
      </c>
    </row>
    <row r="408" spans="1:13" ht="18" customHeight="1">
      <c r="A408" s="156">
        <f t="shared" si="18"/>
        <v>358</v>
      </c>
      <c r="B408" s="122">
        <f>別紙明細入力シート!B368</f>
        <v>0</v>
      </c>
      <c r="C408" s="105">
        <f>別紙明細入力シート!C368</f>
        <v>0</v>
      </c>
      <c r="D408" s="105">
        <f>別紙明細入力シート!D368</f>
        <v>0</v>
      </c>
      <c r="E408" s="106">
        <f>別紙明細入力シート!E368</f>
        <v>0</v>
      </c>
      <c r="F408" s="107">
        <f>別紙明細入力シート!F368</f>
        <v>0</v>
      </c>
      <c r="G408" s="106">
        <f>別紙明細入力シート!G368</f>
        <v>0</v>
      </c>
      <c r="H408" s="108">
        <f>別紙明細入力シート!H368</f>
        <v>0</v>
      </c>
      <c r="I408" s="107">
        <f>別紙明細入力シート!I368</f>
        <v>0</v>
      </c>
      <c r="J408" s="109">
        <f>別紙明細入力シート!J368</f>
        <v>0</v>
      </c>
      <c r="K408" s="110">
        <f>別紙明細入力シート!K368</f>
        <v>0</v>
      </c>
      <c r="L408" s="111">
        <f>別紙明細入力シート!L368</f>
        <v>0</v>
      </c>
      <c r="M408" s="112">
        <f>別紙明細入力シート!M368</f>
        <v>0</v>
      </c>
    </row>
    <row r="409" spans="1:13" ht="18" customHeight="1">
      <c r="A409" s="156">
        <f t="shared" si="18"/>
        <v>359</v>
      </c>
      <c r="B409" s="122">
        <f>別紙明細入力シート!B369</f>
        <v>0</v>
      </c>
      <c r="C409" s="105">
        <f>別紙明細入力シート!C369</f>
        <v>0</v>
      </c>
      <c r="D409" s="105">
        <f>別紙明細入力シート!D369</f>
        <v>0</v>
      </c>
      <c r="E409" s="106">
        <f>別紙明細入力シート!E369</f>
        <v>0</v>
      </c>
      <c r="F409" s="107">
        <f>別紙明細入力シート!F369</f>
        <v>0</v>
      </c>
      <c r="G409" s="106">
        <f>別紙明細入力シート!G369</f>
        <v>0</v>
      </c>
      <c r="H409" s="108">
        <f>別紙明細入力シート!H369</f>
        <v>0</v>
      </c>
      <c r="I409" s="107">
        <f>別紙明細入力シート!I369</f>
        <v>0</v>
      </c>
      <c r="J409" s="109">
        <f>別紙明細入力シート!J369</f>
        <v>0</v>
      </c>
      <c r="K409" s="110">
        <f>別紙明細入力シート!K369</f>
        <v>0</v>
      </c>
      <c r="L409" s="111">
        <f>別紙明細入力シート!L369</f>
        <v>0</v>
      </c>
      <c r="M409" s="112">
        <f>別紙明細入力シート!M369</f>
        <v>0</v>
      </c>
    </row>
    <row r="410" spans="1:13" ht="18" customHeight="1">
      <c r="A410" s="156">
        <f t="shared" si="18"/>
        <v>360</v>
      </c>
      <c r="B410" s="122">
        <f>別紙明細入力シート!B370</f>
        <v>0</v>
      </c>
      <c r="C410" s="105">
        <f>別紙明細入力シート!C370</f>
        <v>0</v>
      </c>
      <c r="D410" s="105">
        <f>別紙明細入力シート!D370</f>
        <v>0</v>
      </c>
      <c r="E410" s="106">
        <f>別紙明細入力シート!E370</f>
        <v>0</v>
      </c>
      <c r="F410" s="107">
        <f>別紙明細入力シート!F370</f>
        <v>0</v>
      </c>
      <c r="G410" s="106">
        <f>別紙明細入力シート!G370</f>
        <v>0</v>
      </c>
      <c r="H410" s="108">
        <f>別紙明細入力シート!H370</f>
        <v>0</v>
      </c>
      <c r="I410" s="107">
        <f>別紙明細入力シート!I370</f>
        <v>0</v>
      </c>
      <c r="J410" s="109">
        <f>別紙明細入力シート!J370</f>
        <v>0</v>
      </c>
      <c r="K410" s="110">
        <f>別紙明細入力シート!K370</f>
        <v>0</v>
      </c>
      <c r="L410" s="111">
        <f>別紙明細入力シート!L370</f>
        <v>0</v>
      </c>
      <c r="M410" s="112">
        <f>別紙明細入力シート!M370</f>
        <v>0</v>
      </c>
    </row>
    <row r="411" spans="1:13" ht="18" customHeight="1">
      <c r="A411" s="156">
        <f t="shared" si="18"/>
        <v>361</v>
      </c>
      <c r="B411" s="122">
        <f>別紙明細入力シート!B371</f>
        <v>0</v>
      </c>
      <c r="C411" s="105">
        <f>別紙明細入力シート!C371</f>
        <v>0</v>
      </c>
      <c r="D411" s="105">
        <f>別紙明細入力シート!D371</f>
        <v>0</v>
      </c>
      <c r="E411" s="106">
        <f>別紙明細入力シート!E371</f>
        <v>0</v>
      </c>
      <c r="F411" s="107">
        <f>別紙明細入力シート!F371</f>
        <v>0</v>
      </c>
      <c r="G411" s="106">
        <f>別紙明細入力シート!G371</f>
        <v>0</v>
      </c>
      <c r="H411" s="108">
        <f>別紙明細入力シート!H371</f>
        <v>0</v>
      </c>
      <c r="I411" s="107">
        <f>別紙明細入力シート!I371</f>
        <v>0</v>
      </c>
      <c r="J411" s="109">
        <f>別紙明細入力シート!J371</f>
        <v>0</v>
      </c>
      <c r="K411" s="110">
        <f>別紙明細入力シート!K371</f>
        <v>0</v>
      </c>
      <c r="L411" s="111">
        <f>別紙明細入力シート!L371</f>
        <v>0</v>
      </c>
      <c r="M411" s="112">
        <f>別紙明細入力シート!M371</f>
        <v>0</v>
      </c>
    </row>
    <row r="412" spans="1:13" ht="18" customHeight="1">
      <c r="A412" s="156">
        <f t="shared" si="18"/>
        <v>362</v>
      </c>
      <c r="B412" s="122">
        <f>別紙明細入力シート!B372</f>
        <v>0</v>
      </c>
      <c r="C412" s="105">
        <f>別紙明細入力シート!C372</f>
        <v>0</v>
      </c>
      <c r="D412" s="105">
        <f>別紙明細入力シート!D372</f>
        <v>0</v>
      </c>
      <c r="E412" s="106">
        <f>別紙明細入力シート!E372</f>
        <v>0</v>
      </c>
      <c r="F412" s="107">
        <f>別紙明細入力シート!F372</f>
        <v>0</v>
      </c>
      <c r="G412" s="106">
        <f>別紙明細入力シート!G372</f>
        <v>0</v>
      </c>
      <c r="H412" s="108">
        <f>別紙明細入力シート!H372</f>
        <v>0</v>
      </c>
      <c r="I412" s="107">
        <f>別紙明細入力シート!I372</f>
        <v>0</v>
      </c>
      <c r="J412" s="109">
        <f>別紙明細入力シート!J372</f>
        <v>0</v>
      </c>
      <c r="K412" s="110">
        <f>別紙明細入力シート!K372</f>
        <v>0</v>
      </c>
      <c r="L412" s="111">
        <f>別紙明細入力シート!L372</f>
        <v>0</v>
      </c>
      <c r="M412" s="112">
        <f>別紙明細入力シート!M372</f>
        <v>0</v>
      </c>
    </row>
    <row r="413" spans="1:13" ht="18" customHeight="1">
      <c r="A413" s="156">
        <f t="shared" si="18"/>
        <v>363</v>
      </c>
      <c r="B413" s="122">
        <f>別紙明細入力シート!B373</f>
        <v>0</v>
      </c>
      <c r="C413" s="105">
        <f>別紙明細入力シート!C373</f>
        <v>0</v>
      </c>
      <c r="D413" s="105">
        <f>別紙明細入力シート!D373</f>
        <v>0</v>
      </c>
      <c r="E413" s="106">
        <f>別紙明細入力シート!E373</f>
        <v>0</v>
      </c>
      <c r="F413" s="107">
        <f>別紙明細入力シート!F373</f>
        <v>0</v>
      </c>
      <c r="G413" s="106">
        <f>別紙明細入力シート!G373</f>
        <v>0</v>
      </c>
      <c r="H413" s="108">
        <f>別紙明細入力シート!H373</f>
        <v>0</v>
      </c>
      <c r="I413" s="107">
        <f>別紙明細入力シート!I373</f>
        <v>0</v>
      </c>
      <c r="J413" s="109">
        <f>別紙明細入力シート!J373</f>
        <v>0</v>
      </c>
      <c r="K413" s="110">
        <f>別紙明細入力シート!K373</f>
        <v>0</v>
      </c>
      <c r="L413" s="111">
        <f>別紙明細入力シート!L373</f>
        <v>0</v>
      </c>
      <c r="M413" s="112">
        <f>別紙明細入力シート!M373</f>
        <v>0</v>
      </c>
    </row>
    <row r="414" spans="1:13" ht="18" customHeight="1">
      <c r="A414" s="156">
        <f t="shared" si="18"/>
        <v>364</v>
      </c>
      <c r="B414" s="122">
        <f>別紙明細入力シート!B374</f>
        <v>0</v>
      </c>
      <c r="C414" s="105">
        <f>別紙明細入力シート!C374</f>
        <v>0</v>
      </c>
      <c r="D414" s="105">
        <f>別紙明細入力シート!D374</f>
        <v>0</v>
      </c>
      <c r="E414" s="106">
        <f>別紙明細入力シート!E374</f>
        <v>0</v>
      </c>
      <c r="F414" s="107">
        <f>別紙明細入力シート!F374</f>
        <v>0</v>
      </c>
      <c r="G414" s="106">
        <f>別紙明細入力シート!G374</f>
        <v>0</v>
      </c>
      <c r="H414" s="108">
        <f>別紙明細入力シート!H374</f>
        <v>0</v>
      </c>
      <c r="I414" s="107">
        <f>別紙明細入力シート!I374</f>
        <v>0</v>
      </c>
      <c r="J414" s="109">
        <f>別紙明細入力シート!J374</f>
        <v>0</v>
      </c>
      <c r="K414" s="110">
        <f>別紙明細入力シート!K374</f>
        <v>0</v>
      </c>
      <c r="L414" s="111">
        <f>別紙明細入力シート!L374</f>
        <v>0</v>
      </c>
      <c r="M414" s="112">
        <f>別紙明細入力シート!M374</f>
        <v>0</v>
      </c>
    </row>
    <row r="415" spans="1:13" ht="18" customHeight="1">
      <c r="A415" s="156">
        <f t="shared" si="18"/>
        <v>365</v>
      </c>
      <c r="B415" s="122">
        <f>別紙明細入力シート!B375</f>
        <v>0</v>
      </c>
      <c r="C415" s="105">
        <f>別紙明細入力シート!C375</f>
        <v>0</v>
      </c>
      <c r="D415" s="105">
        <f>別紙明細入力シート!D375</f>
        <v>0</v>
      </c>
      <c r="E415" s="106">
        <f>別紙明細入力シート!E375</f>
        <v>0</v>
      </c>
      <c r="F415" s="107">
        <f>別紙明細入力シート!F375</f>
        <v>0</v>
      </c>
      <c r="G415" s="106">
        <f>別紙明細入力シート!G375</f>
        <v>0</v>
      </c>
      <c r="H415" s="108">
        <f>別紙明細入力シート!H375</f>
        <v>0</v>
      </c>
      <c r="I415" s="107">
        <f>別紙明細入力シート!I375</f>
        <v>0</v>
      </c>
      <c r="J415" s="109">
        <f>別紙明細入力シート!J375</f>
        <v>0</v>
      </c>
      <c r="K415" s="110">
        <f>別紙明細入力シート!K375</f>
        <v>0</v>
      </c>
      <c r="L415" s="111">
        <f>別紙明細入力シート!L375</f>
        <v>0</v>
      </c>
      <c r="M415" s="112">
        <f>別紙明細入力シート!M375</f>
        <v>0</v>
      </c>
    </row>
    <row r="416" spans="1:13" ht="18" customHeight="1">
      <c r="A416" s="156">
        <f t="shared" si="18"/>
        <v>366</v>
      </c>
      <c r="B416" s="122">
        <f>別紙明細入力シート!B376</f>
        <v>0</v>
      </c>
      <c r="C416" s="105">
        <f>別紙明細入力シート!C376</f>
        <v>0</v>
      </c>
      <c r="D416" s="105">
        <f>別紙明細入力シート!D376</f>
        <v>0</v>
      </c>
      <c r="E416" s="106">
        <f>別紙明細入力シート!E376</f>
        <v>0</v>
      </c>
      <c r="F416" s="107">
        <f>別紙明細入力シート!F376</f>
        <v>0</v>
      </c>
      <c r="G416" s="106">
        <f>別紙明細入力シート!G376</f>
        <v>0</v>
      </c>
      <c r="H416" s="108">
        <f>別紙明細入力シート!H376</f>
        <v>0</v>
      </c>
      <c r="I416" s="107">
        <f>別紙明細入力シート!I376</f>
        <v>0</v>
      </c>
      <c r="J416" s="109">
        <f>別紙明細入力シート!J376</f>
        <v>0</v>
      </c>
      <c r="K416" s="110">
        <f>別紙明細入力シート!K376</f>
        <v>0</v>
      </c>
      <c r="L416" s="111">
        <f>別紙明細入力シート!L376</f>
        <v>0</v>
      </c>
      <c r="M416" s="112">
        <f>別紙明細入力シート!M376</f>
        <v>0</v>
      </c>
    </row>
    <row r="417" spans="1:13" ht="18" customHeight="1">
      <c r="A417" s="156">
        <f t="shared" si="18"/>
        <v>367</v>
      </c>
      <c r="B417" s="122">
        <f>別紙明細入力シート!B377</f>
        <v>0</v>
      </c>
      <c r="C417" s="105">
        <f>別紙明細入力シート!C377</f>
        <v>0</v>
      </c>
      <c r="D417" s="105">
        <f>別紙明細入力シート!D377</f>
        <v>0</v>
      </c>
      <c r="E417" s="106">
        <f>別紙明細入力シート!E377</f>
        <v>0</v>
      </c>
      <c r="F417" s="107">
        <f>別紙明細入力シート!F377</f>
        <v>0</v>
      </c>
      <c r="G417" s="106">
        <f>別紙明細入力シート!G377</f>
        <v>0</v>
      </c>
      <c r="H417" s="108">
        <f>別紙明細入力シート!H377</f>
        <v>0</v>
      </c>
      <c r="I417" s="107">
        <f>別紙明細入力シート!I377</f>
        <v>0</v>
      </c>
      <c r="J417" s="109">
        <f>別紙明細入力シート!J377</f>
        <v>0</v>
      </c>
      <c r="K417" s="110">
        <f>別紙明細入力シート!K377</f>
        <v>0</v>
      </c>
      <c r="L417" s="111">
        <f>別紙明細入力シート!L377</f>
        <v>0</v>
      </c>
      <c r="M417" s="112">
        <f>別紙明細入力シート!M377</f>
        <v>0</v>
      </c>
    </row>
    <row r="418" spans="1:13" ht="18" customHeight="1">
      <c r="A418" s="156">
        <f t="shared" si="18"/>
        <v>368</v>
      </c>
      <c r="B418" s="122">
        <f>別紙明細入力シート!B378</f>
        <v>0</v>
      </c>
      <c r="C418" s="105">
        <f>別紙明細入力シート!C378</f>
        <v>0</v>
      </c>
      <c r="D418" s="105">
        <f>別紙明細入力シート!D378</f>
        <v>0</v>
      </c>
      <c r="E418" s="106">
        <f>別紙明細入力シート!E378</f>
        <v>0</v>
      </c>
      <c r="F418" s="107">
        <f>別紙明細入力シート!F378</f>
        <v>0</v>
      </c>
      <c r="G418" s="106">
        <f>別紙明細入力シート!G378</f>
        <v>0</v>
      </c>
      <c r="H418" s="108">
        <f>別紙明細入力シート!H378</f>
        <v>0</v>
      </c>
      <c r="I418" s="107">
        <f>別紙明細入力シート!I378</f>
        <v>0</v>
      </c>
      <c r="J418" s="109">
        <f>別紙明細入力シート!J378</f>
        <v>0</v>
      </c>
      <c r="K418" s="110">
        <f>別紙明細入力シート!K378</f>
        <v>0</v>
      </c>
      <c r="L418" s="111">
        <f>別紙明細入力シート!L378</f>
        <v>0</v>
      </c>
      <c r="M418" s="112">
        <f>別紙明細入力シート!M378</f>
        <v>0</v>
      </c>
    </row>
    <row r="419" spans="1:13" ht="18" customHeight="1">
      <c r="A419" s="156">
        <f t="shared" si="18"/>
        <v>369</v>
      </c>
      <c r="B419" s="122">
        <f>別紙明細入力シート!B379</f>
        <v>0</v>
      </c>
      <c r="C419" s="105">
        <f>別紙明細入力シート!C379</f>
        <v>0</v>
      </c>
      <c r="D419" s="105">
        <f>別紙明細入力シート!D379</f>
        <v>0</v>
      </c>
      <c r="E419" s="106">
        <f>別紙明細入力シート!E379</f>
        <v>0</v>
      </c>
      <c r="F419" s="107">
        <f>別紙明細入力シート!F379</f>
        <v>0</v>
      </c>
      <c r="G419" s="106">
        <f>別紙明細入力シート!G379</f>
        <v>0</v>
      </c>
      <c r="H419" s="108">
        <f>別紙明細入力シート!H379</f>
        <v>0</v>
      </c>
      <c r="I419" s="107">
        <f>別紙明細入力シート!I379</f>
        <v>0</v>
      </c>
      <c r="J419" s="109">
        <f>別紙明細入力シート!J379</f>
        <v>0</v>
      </c>
      <c r="K419" s="110">
        <f>別紙明細入力シート!K379</f>
        <v>0</v>
      </c>
      <c r="L419" s="111">
        <f>別紙明細入力シート!L379</f>
        <v>0</v>
      </c>
      <c r="M419" s="112">
        <f>別紙明細入力シート!M379</f>
        <v>0</v>
      </c>
    </row>
    <row r="420" spans="1:13" ht="18" customHeight="1">
      <c r="A420" s="156">
        <f t="shared" si="18"/>
        <v>370</v>
      </c>
      <c r="B420" s="122">
        <f>別紙明細入力シート!B380</f>
        <v>0</v>
      </c>
      <c r="C420" s="105">
        <f>別紙明細入力シート!C380</f>
        <v>0</v>
      </c>
      <c r="D420" s="105">
        <f>別紙明細入力シート!D380</f>
        <v>0</v>
      </c>
      <c r="E420" s="106">
        <f>別紙明細入力シート!E380</f>
        <v>0</v>
      </c>
      <c r="F420" s="107">
        <f>別紙明細入力シート!F380</f>
        <v>0</v>
      </c>
      <c r="G420" s="106">
        <f>別紙明細入力シート!G380</f>
        <v>0</v>
      </c>
      <c r="H420" s="108">
        <f>別紙明細入力シート!H380</f>
        <v>0</v>
      </c>
      <c r="I420" s="107">
        <f>別紙明細入力シート!I380</f>
        <v>0</v>
      </c>
      <c r="J420" s="109">
        <f>別紙明細入力シート!J380</f>
        <v>0</v>
      </c>
      <c r="K420" s="110">
        <f>別紙明細入力シート!K380</f>
        <v>0</v>
      </c>
      <c r="L420" s="111">
        <f>別紙明細入力シート!L380</f>
        <v>0</v>
      </c>
      <c r="M420" s="112">
        <f>別紙明細入力シート!M380</f>
        <v>0</v>
      </c>
    </row>
    <row r="421" spans="1:13" ht="18" customHeight="1">
      <c r="A421" s="156">
        <f t="shared" si="18"/>
        <v>371</v>
      </c>
      <c r="B421" s="122">
        <f>別紙明細入力シート!B381</f>
        <v>0</v>
      </c>
      <c r="C421" s="105">
        <f>別紙明細入力シート!C381</f>
        <v>0</v>
      </c>
      <c r="D421" s="105">
        <f>別紙明細入力シート!D381</f>
        <v>0</v>
      </c>
      <c r="E421" s="106">
        <f>別紙明細入力シート!E381</f>
        <v>0</v>
      </c>
      <c r="F421" s="107">
        <f>別紙明細入力シート!F381</f>
        <v>0</v>
      </c>
      <c r="G421" s="106">
        <f>別紙明細入力シート!G381</f>
        <v>0</v>
      </c>
      <c r="H421" s="108">
        <f>別紙明細入力シート!H381</f>
        <v>0</v>
      </c>
      <c r="I421" s="107">
        <f>別紙明細入力シート!I381</f>
        <v>0</v>
      </c>
      <c r="J421" s="109">
        <f>別紙明細入力シート!J381</f>
        <v>0</v>
      </c>
      <c r="K421" s="110">
        <f>別紙明細入力シート!K381</f>
        <v>0</v>
      </c>
      <c r="L421" s="111">
        <f>別紙明細入力シート!L381</f>
        <v>0</v>
      </c>
      <c r="M421" s="112">
        <f>別紙明細入力シート!M381</f>
        <v>0</v>
      </c>
    </row>
    <row r="422" spans="1:13" ht="18" customHeight="1">
      <c r="A422" s="156">
        <f t="shared" si="18"/>
        <v>372</v>
      </c>
      <c r="B422" s="122">
        <f>別紙明細入力シート!B382</f>
        <v>0</v>
      </c>
      <c r="C422" s="105">
        <f>別紙明細入力シート!C382</f>
        <v>0</v>
      </c>
      <c r="D422" s="105">
        <f>別紙明細入力シート!D382</f>
        <v>0</v>
      </c>
      <c r="E422" s="106">
        <f>別紙明細入力シート!E382</f>
        <v>0</v>
      </c>
      <c r="F422" s="107">
        <f>別紙明細入力シート!F382</f>
        <v>0</v>
      </c>
      <c r="G422" s="106">
        <f>別紙明細入力シート!G382</f>
        <v>0</v>
      </c>
      <c r="H422" s="108">
        <f>別紙明細入力シート!H382</f>
        <v>0</v>
      </c>
      <c r="I422" s="107">
        <f>別紙明細入力シート!I382</f>
        <v>0</v>
      </c>
      <c r="J422" s="109">
        <f>別紙明細入力シート!J382</f>
        <v>0</v>
      </c>
      <c r="K422" s="110">
        <f>別紙明細入力シート!K382</f>
        <v>0</v>
      </c>
      <c r="L422" s="111">
        <f>別紙明細入力シート!L382</f>
        <v>0</v>
      </c>
      <c r="M422" s="112">
        <f>別紙明細入力シート!M382</f>
        <v>0</v>
      </c>
    </row>
    <row r="423" spans="1:13" ht="18" customHeight="1">
      <c r="A423" s="156">
        <f t="shared" si="18"/>
        <v>373</v>
      </c>
      <c r="B423" s="122">
        <f>別紙明細入力シート!B383</f>
        <v>0</v>
      </c>
      <c r="C423" s="105">
        <f>別紙明細入力シート!C383</f>
        <v>0</v>
      </c>
      <c r="D423" s="105">
        <f>別紙明細入力シート!D383</f>
        <v>0</v>
      </c>
      <c r="E423" s="106">
        <f>別紙明細入力シート!E383</f>
        <v>0</v>
      </c>
      <c r="F423" s="107">
        <f>別紙明細入力シート!F383</f>
        <v>0</v>
      </c>
      <c r="G423" s="106">
        <f>別紙明細入力シート!G383</f>
        <v>0</v>
      </c>
      <c r="H423" s="108">
        <f>別紙明細入力シート!H383</f>
        <v>0</v>
      </c>
      <c r="I423" s="107">
        <f>別紙明細入力シート!I383</f>
        <v>0</v>
      </c>
      <c r="J423" s="109">
        <f>別紙明細入力シート!J383</f>
        <v>0</v>
      </c>
      <c r="K423" s="110">
        <f>別紙明細入力シート!K383</f>
        <v>0</v>
      </c>
      <c r="L423" s="111">
        <f>別紙明細入力シート!L383</f>
        <v>0</v>
      </c>
      <c r="M423" s="112">
        <f>別紙明細入力シート!M383</f>
        <v>0</v>
      </c>
    </row>
    <row r="424" spans="1:13" ht="18" customHeight="1">
      <c r="A424" s="156">
        <f t="shared" si="18"/>
        <v>374</v>
      </c>
      <c r="B424" s="122">
        <f>別紙明細入力シート!B384</f>
        <v>0</v>
      </c>
      <c r="C424" s="105">
        <f>別紙明細入力シート!C384</f>
        <v>0</v>
      </c>
      <c r="D424" s="105">
        <f>別紙明細入力シート!D384</f>
        <v>0</v>
      </c>
      <c r="E424" s="106">
        <f>別紙明細入力シート!E384</f>
        <v>0</v>
      </c>
      <c r="F424" s="107">
        <f>別紙明細入力シート!F384</f>
        <v>0</v>
      </c>
      <c r="G424" s="106">
        <f>別紙明細入力シート!G384</f>
        <v>0</v>
      </c>
      <c r="H424" s="108">
        <f>別紙明細入力シート!H384</f>
        <v>0</v>
      </c>
      <c r="I424" s="107">
        <f>別紙明細入力シート!I384</f>
        <v>0</v>
      </c>
      <c r="J424" s="109">
        <f>別紙明細入力シート!J384</f>
        <v>0</v>
      </c>
      <c r="K424" s="110">
        <f>別紙明細入力シート!K384</f>
        <v>0</v>
      </c>
      <c r="L424" s="111">
        <f>別紙明細入力シート!L384</f>
        <v>0</v>
      </c>
      <c r="M424" s="112">
        <f>別紙明細入力シート!M384</f>
        <v>0</v>
      </c>
    </row>
    <row r="425" spans="1:13" ht="18" customHeight="1">
      <c r="A425" s="156">
        <f t="shared" si="18"/>
        <v>375</v>
      </c>
      <c r="B425" s="122">
        <f>別紙明細入力シート!B385</f>
        <v>0</v>
      </c>
      <c r="C425" s="105">
        <f>別紙明細入力シート!C385</f>
        <v>0</v>
      </c>
      <c r="D425" s="105">
        <f>別紙明細入力シート!D385</f>
        <v>0</v>
      </c>
      <c r="E425" s="106">
        <f>別紙明細入力シート!E385</f>
        <v>0</v>
      </c>
      <c r="F425" s="107">
        <f>別紙明細入力シート!F385</f>
        <v>0</v>
      </c>
      <c r="G425" s="106">
        <f>別紙明細入力シート!G385</f>
        <v>0</v>
      </c>
      <c r="H425" s="108">
        <f>別紙明細入力シート!H385</f>
        <v>0</v>
      </c>
      <c r="I425" s="107">
        <f>別紙明細入力シート!I385</f>
        <v>0</v>
      </c>
      <c r="J425" s="109">
        <f>別紙明細入力シート!J385</f>
        <v>0</v>
      </c>
      <c r="K425" s="110">
        <f>別紙明細入力シート!K385</f>
        <v>0</v>
      </c>
      <c r="L425" s="111">
        <f>別紙明細入力シート!L385</f>
        <v>0</v>
      </c>
      <c r="M425" s="112">
        <f>別紙明細入力シート!M385</f>
        <v>0</v>
      </c>
    </row>
    <row r="426" spans="1:13" ht="18" customHeight="1">
      <c r="A426" s="156">
        <f t="shared" si="18"/>
        <v>376</v>
      </c>
      <c r="B426" s="122">
        <f>別紙明細入力シート!B386</f>
        <v>0</v>
      </c>
      <c r="C426" s="105">
        <f>別紙明細入力シート!C386</f>
        <v>0</v>
      </c>
      <c r="D426" s="105">
        <f>別紙明細入力シート!D386</f>
        <v>0</v>
      </c>
      <c r="E426" s="106">
        <f>別紙明細入力シート!E386</f>
        <v>0</v>
      </c>
      <c r="F426" s="107">
        <f>別紙明細入力シート!F386</f>
        <v>0</v>
      </c>
      <c r="G426" s="106">
        <f>別紙明細入力シート!G386</f>
        <v>0</v>
      </c>
      <c r="H426" s="108">
        <f>別紙明細入力シート!H386</f>
        <v>0</v>
      </c>
      <c r="I426" s="107">
        <f>別紙明細入力シート!I386</f>
        <v>0</v>
      </c>
      <c r="J426" s="109">
        <f>別紙明細入力シート!J386</f>
        <v>0</v>
      </c>
      <c r="K426" s="110">
        <f>別紙明細入力シート!K386</f>
        <v>0</v>
      </c>
      <c r="L426" s="111">
        <f>別紙明細入力シート!L386</f>
        <v>0</v>
      </c>
      <c r="M426" s="112">
        <f>別紙明細入力シート!M386</f>
        <v>0</v>
      </c>
    </row>
    <row r="427" spans="1:13" ht="18" customHeight="1">
      <c r="A427" s="156">
        <f t="shared" si="18"/>
        <v>377</v>
      </c>
      <c r="B427" s="122">
        <f>別紙明細入力シート!B387</f>
        <v>0</v>
      </c>
      <c r="C427" s="105">
        <f>別紙明細入力シート!C387</f>
        <v>0</v>
      </c>
      <c r="D427" s="105">
        <f>別紙明細入力シート!D387</f>
        <v>0</v>
      </c>
      <c r="E427" s="106">
        <f>別紙明細入力シート!E387</f>
        <v>0</v>
      </c>
      <c r="F427" s="107">
        <f>別紙明細入力シート!F387</f>
        <v>0</v>
      </c>
      <c r="G427" s="106">
        <f>別紙明細入力シート!G387</f>
        <v>0</v>
      </c>
      <c r="H427" s="108">
        <f>別紙明細入力シート!H387</f>
        <v>0</v>
      </c>
      <c r="I427" s="107">
        <f>別紙明細入力シート!I387</f>
        <v>0</v>
      </c>
      <c r="J427" s="109">
        <f>別紙明細入力シート!J387</f>
        <v>0</v>
      </c>
      <c r="K427" s="110">
        <f>別紙明細入力シート!K387</f>
        <v>0</v>
      </c>
      <c r="L427" s="111">
        <f>別紙明細入力シート!L387</f>
        <v>0</v>
      </c>
      <c r="M427" s="112">
        <f>別紙明細入力シート!M387</f>
        <v>0</v>
      </c>
    </row>
    <row r="428" spans="1:13" ht="18" customHeight="1">
      <c r="A428" s="156">
        <f t="shared" si="18"/>
        <v>378</v>
      </c>
      <c r="B428" s="122">
        <f>別紙明細入力シート!B388</f>
        <v>0</v>
      </c>
      <c r="C428" s="105">
        <f>別紙明細入力シート!C388</f>
        <v>0</v>
      </c>
      <c r="D428" s="105">
        <f>別紙明細入力シート!D388</f>
        <v>0</v>
      </c>
      <c r="E428" s="106">
        <f>別紙明細入力シート!E388</f>
        <v>0</v>
      </c>
      <c r="F428" s="107">
        <f>別紙明細入力シート!F388</f>
        <v>0</v>
      </c>
      <c r="G428" s="106">
        <f>別紙明細入力シート!G388</f>
        <v>0</v>
      </c>
      <c r="H428" s="108">
        <f>別紙明細入力シート!H388</f>
        <v>0</v>
      </c>
      <c r="I428" s="107">
        <f>別紙明細入力シート!I388</f>
        <v>0</v>
      </c>
      <c r="J428" s="109">
        <f>別紙明細入力シート!J388</f>
        <v>0</v>
      </c>
      <c r="K428" s="110">
        <f>別紙明細入力シート!K388</f>
        <v>0</v>
      </c>
      <c r="L428" s="111">
        <f>別紙明細入力シート!L388</f>
        <v>0</v>
      </c>
      <c r="M428" s="112">
        <f>別紙明細入力シート!M388</f>
        <v>0</v>
      </c>
    </row>
    <row r="429" spans="1:13" ht="18" customHeight="1">
      <c r="A429" s="156">
        <f t="shared" si="18"/>
        <v>379</v>
      </c>
      <c r="B429" s="122">
        <f>別紙明細入力シート!B389</f>
        <v>0</v>
      </c>
      <c r="C429" s="105">
        <f>別紙明細入力シート!C389</f>
        <v>0</v>
      </c>
      <c r="D429" s="105">
        <f>別紙明細入力シート!D389</f>
        <v>0</v>
      </c>
      <c r="E429" s="106">
        <f>別紙明細入力シート!E389</f>
        <v>0</v>
      </c>
      <c r="F429" s="107">
        <f>別紙明細入力シート!F389</f>
        <v>0</v>
      </c>
      <c r="G429" s="106">
        <f>別紙明細入力シート!G389</f>
        <v>0</v>
      </c>
      <c r="H429" s="108">
        <f>別紙明細入力シート!H389</f>
        <v>0</v>
      </c>
      <c r="I429" s="107">
        <f>別紙明細入力シート!I389</f>
        <v>0</v>
      </c>
      <c r="J429" s="109">
        <f>別紙明細入力シート!J389</f>
        <v>0</v>
      </c>
      <c r="K429" s="110">
        <f>別紙明細入力シート!K389</f>
        <v>0</v>
      </c>
      <c r="L429" s="111">
        <f>別紙明細入力シート!L389</f>
        <v>0</v>
      </c>
      <c r="M429" s="112">
        <f>別紙明細入力シート!M389</f>
        <v>0</v>
      </c>
    </row>
    <row r="430" spans="1:13" ht="18" customHeight="1">
      <c r="A430" s="156">
        <f t="shared" si="18"/>
        <v>380</v>
      </c>
      <c r="B430" s="122">
        <f>別紙明細入力シート!B390</f>
        <v>0</v>
      </c>
      <c r="C430" s="105">
        <f>別紙明細入力シート!C390</f>
        <v>0</v>
      </c>
      <c r="D430" s="105">
        <f>別紙明細入力シート!D390</f>
        <v>0</v>
      </c>
      <c r="E430" s="106">
        <f>別紙明細入力シート!E390</f>
        <v>0</v>
      </c>
      <c r="F430" s="107">
        <f>別紙明細入力シート!F390</f>
        <v>0</v>
      </c>
      <c r="G430" s="106">
        <f>別紙明細入力シート!G390</f>
        <v>0</v>
      </c>
      <c r="H430" s="108">
        <f>別紙明細入力シート!H390</f>
        <v>0</v>
      </c>
      <c r="I430" s="107">
        <f>別紙明細入力シート!I390</f>
        <v>0</v>
      </c>
      <c r="J430" s="109">
        <f>別紙明細入力シート!J390</f>
        <v>0</v>
      </c>
      <c r="K430" s="110">
        <f>別紙明細入力シート!K390</f>
        <v>0</v>
      </c>
      <c r="L430" s="111">
        <f>別紙明細入力シート!L390</f>
        <v>0</v>
      </c>
      <c r="M430" s="112">
        <f>別紙明細入力シート!M390</f>
        <v>0</v>
      </c>
    </row>
    <row r="431" spans="1:13" ht="18" customHeight="1">
      <c r="A431" s="156">
        <f t="shared" si="18"/>
        <v>381</v>
      </c>
      <c r="B431" s="122">
        <f>別紙明細入力シート!B391</f>
        <v>0</v>
      </c>
      <c r="C431" s="105">
        <f>別紙明細入力シート!C391</f>
        <v>0</v>
      </c>
      <c r="D431" s="105">
        <f>別紙明細入力シート!D391</f>
        <v>0</v>
      </c>
      <c r="E431" s="106">
        <f>別紙明細入力シート!E391</f>
        <v>0</v>
      </c>
      <c r="F431" s="107">
        <f>別紙明細入力シート!F391</f>
        <v>0</v>
      </c>
      <c r="G431" s="106">
        <f>別紙明細入力シート!G391</f>
        <v>0</v>
      </c>
      <c r="H431" s="108">
        <f>別紙明細入力シート!H391</f>
        <v>0</v>
      </c>
      <c r="I431" s="107">
        <f>別紙明細入力シート!I391</f>
        <v>0</v>
      </c>
      <c r="J431" s="109">
        <f>別紙明細入力シート!J391</f>
        <v>0</v>
      </c>
      <c r="K431" s="110">
        <f>別紙明細入力シート!K391</f>
        <v>0</v>
      </c>
      <c r="L431" s="111">
        <f>別紙明細入力シート!L391</f>
        <v>0</v>
      </c>
      <c r="M431" s="112">
        <f>別紙明細入力シート!M391</f>
        <v>0</v>
      </c>
    </row>
    <row r="432" spans="1:13" ht="18" customHeight="1">
      <c r="A432" s="156">
        <f t="shared" si="18"/>
        <v>382</v>
      </c>
      <c r="B432" s="122">
        <f>別紙明細入力シート!B392</f>
        <v>0</v>
      </c>
      <c r="C432" s="105">
        <f>別紙明細入力シート!C392</f>
        <v>0</v>
      </c>
      <c r="D432" s="105">
        <f>別紙明細入力シート!D392</f>
        <v>0</v>
      </c>
      <c r="E432" s="106">
        <f>別紙明細入力シート!E392</f>
        <v>0</v>
      </c>
      <c r="F432" s="107">
        <f>別紙明細入力シート!F392</f>
        <v>0</v>
      </c>
      <c r="G432" s="106">
        <f>別紙明細入力シート!G392</f>
        <v>0</v>
      </c>
      <c r="H432" s="108">
        <f>別紙明細入力シート!H392</f>
        <v>0</v>
      </c>
      <c r="I432" s="107">
        <f>別紙明細入力シート!I392</f>
        <v>0</v>
      </c>
      <c r="J432" s="109">
        <f>別紙明細入力シート!J392</f>
        <v>0</v>
      </c>
      <c r="K432" s="110">
        <f>別紙明細入力シート!K392</f>
        <v>0</v>
      </c>
      <c r="L432" s="111">
        <f>別紙明細入力シート!L392</f>
        <v>0</v>
      </c>
      <c r="M432" s="112">
        <f>別紙明細入力シート!M392</f>
        <v>0</v>
      </c>
    </row>
    <row r="433" spans="1:21" ht="18" customHeight="1">
      <c r="A433" s="156">
        <f t="shared" si="18"/>
        <v>383</v>
      </c>
      <c r="B433" s="122">
        <f>別紙明細入力シート!B393</f>
        <v>0</v>
      </c>
      <c r="C433" s="105">
        <f>別紙明細入力シート!C393</f>
        <v>0</v>
      </c>
      <c r="D433" s="105">
        <f>別紙明細入力シート!D393</f>
        <v>0</v>
      </c>
      <c r="E433" s="106">
        <f>別紙明細入力シート!E393</f>
        <v>0</v>
      </c>
      <c r="F433" s="107">
        <f>別紙明細入力シート!F393</f>
        <v>0</v>
      </c>
      <c r="G433" s="106">
        <f>別紙明細入力シート!G393</f>
        <v>0</v>
      </c>
      <c r="H433" s="108">
        <f>別紙明細入力シート!H393</f>
        <v>0</v>
      </c>
      <c r="I433" s="107">
        <f>別紙明細入力シート!I393</f>
        <v>0</v>
      </c>
      <c r="J433" s="109">
        <f>別紙明細入力シート!J393</f>
        <v>0</v>
      </c>
      <c r="K433" s="110">
        <f>別紙明細入力シート!K393</f>
        <v>0</v>
      </c>
      <c r="L433" s="111">
        <f>別紙明細入力シート!L393</f>
        <v>0</v>
      </c>
      <c r="M433" s="112">
        <f>別紙明細入力シート!M393</f>
        <v>0</v>
      </c>
    </row>
    <row r="434" spans="1:21" ht="18" customHeight="1">
      <c r="A434" s="156">
        <f t="shared" si="18"/>
        <v>384</v>
      </c>
      <c r="B434" s="122">
        <f>別紙明細入力シート!B394</f>
        <v>0</v>
      </c>
      <c r="C434" s="105">
        <f>別紙明細入力シート!C394</f>
        <v>0</v>
      </c>
      <c r="D434" s="105">
        <f>別紙明細入力シート!D394</f>
        <v>0</v>
      </c>
      <c r="E434" s="106">
        <f>別紙明細入力シート!E394</f>
        <v>0</v>
      </c>
      <c r="F434" s="107">
        <f>別紙明細入力シート!F394</f>
        <v>0</v>
      </c>
      <c r="G434" s="106">
        <f>別紙明細入力シート!G394</f>
        <v>0</v>
      </c>
      <c r="H434" s="108">
        <f>別紙明細入力シート!H394</f>
        <v>0</v>
      </c>
      <c r="I434" s="107">
        <f>別紙明細入力シート!I394</f>
        <v>0</v>
      </c>
      <c r="J434" s="109">
        <f>別紙明細入力シート!J394</f>
        <v>0</v>
      </c>
      <c r="K434" s="110">
        <f>別紙明細入力シート!K394</f>
        <v>0</v>
      </c>
      <c r="L434" s="111">
        <f>別紙明細入力シート!L394</f>
        <v>0</v>
      </c>
      <c r="M434" s="112">
        <f>別紙明細入力シート!M394</f>
        <v>0</v>
      </c>
    </row>
    <row r="435" spans="1:21" ht="18" customHeight="1">
      <c r="A435" s="156">
        <f t="shared" si="18"/>
        <v>385</v>
      </c>
      <c r="B435" s="122">
        <f>別紙明細入力シート!B395</f>
        <v>0</v>
      </c>
      <c r="C435" s="105">
        <f>別紙明細入力シート!C395</f>
        <v>0</v>
      </c>
      <c r="D435" s="105">
        <f>別紙明細入力シート!D395</f>
        <v>0</v>
      </c>
      <c r="E435" s="106">
        <f>別紙明細入力シート!E395</f>
        <v>0</v>
      </c>
      <c r="F435" s="107">
        <f>別紙明細入力シート!F395</f>
        <v>0</v>
      </c>
      <c r="G435" s="106">
        <f>別紙明細入力シート!G395</f>
        <v>0</v>
      </c>
      <c r="H435" s="108">
        <f>別紙明細入力シート!H395</f>
        <v>0</v>
      </c>
      <c r="I435" s="107">
        <f>別紙明細入力シート!I395</f>
        <v>0</v>
      </c>
      <c r="J435" s="109">
        <f>別紙明細入力シート!J395</f>
        <v>0</v>
      </c>
      <c r="K435" s="110">
        <f>別紙明細入力シート!K395</f>
        <v>0</v>
      </c>
      <c r="L435" s="111">
        <f>別紙明細入力シート!L395</f>
        <v>0</v>
      </c>
      <c r="M435" s="112">
        <f>別紙明細入力シート!M395</f>
        <v>0</v>
      </c>
    </row>
    <row r="436" spans="1:21" ht="18" customHeight="1">
      <c r="A436" s="156">
        <f t="shared" si="18"/>
        <v>386</v>
      </c>
      <c r="B436" s="122">
        <f>別紙明細入力シート!B396</f>
        <v>0</v>
      </c>
      <c r="C436" s="105">
        <f>別紙明細入力シート!C396</f>
        <v>0</v>
      </c>
      <c r="D436" s="105">
        <f>別紙明細入力シート!D396</f>
        <v>0</v>
      </c>
      <c r="E436" s="106">
        <f>別紙明細入力シート!E396</f>
        <v>0</v>
      </c>
      <c r="F436" s="107">
        <f>別紙明細入力シート!F396</f>
        <v>0</v>
      </c>
      <c r="G436" s="106">
        <f>別紙明細入力シート!G396</f>
        <v>0</v>
      </c>
      <c r="H436" s="108">
        <f>別紙明細入力シート!H396</f>
        <v>0</v>
      </c>
      <c r="I436" s="107">
        <f>別紙明細入力シート!I396</f>
        <v>0</v>
      </c>
      <c r="J436" s="109">
        <f>別紙明細入力シート!J396</f>
        <v>0</v>
      </c>
      <c r="K436" s="110">
        <f>別紙明細入力シート!K396</f>
        <v>0</v>
      </c>
      <c r="L436" s="111">
        <f>別紙明細入力シート!L396</f>
        <v>0</v>
      </c>
      <c r="M436" s="112">
        <f>別紙明細入力シート!M396</f>
        <v>0</v>
      </c>
    </row>
    <row r="437" spans="1:21" ht="18" customHeight="1" thickBot="1">
      <c r="A437" s="157">
        <f t="shared" si="18"/>
        <v>387</v>
      </c>
      <c r="B437" s="123">
        <f>別紙明細入力シート!B397</f>
        <v>0</v>
      </c>
      <c r="C437" s="113">
        <f>別紙明細入力シート!C397</f>
        <v>0</v>
      </c>
      <c r="D437" s="113">
        <f>別紙明細入力シート!D397</f>
        <v>0</v>
      </c>
      <c r="E437" s="114">
        <f>別紙明細入力シート!E397</f>
        <v>0</v>
      </c>
      <c r="F437" s="115">
        <f>別紙明細入力シート!F397</f>
        <v>0</v>
      </c>
      <c r="G437" s="114">
        <f>別紙明細入力シート!G397</f>
        <v>0</v>
      </c>
      <c r="H437" s="116">
        <f>別紙明細入力シート!H397</f>
        <v>0</v>
      </c>
      <c r="I437" s="115">
        <f>別紙明細入力シート!I397</f>
        <v>0</v>
      </c>
      <c r="J437" s="117">
        <f>別紙明細入力シート!J397</f>
        <v>0</v>
      </c>
      <c r="K437" s="118">
        <f>別紙明細入力シート!K397</f>
        <v>0</v>
      </c>
      <c r="L437" s="119">
        <f>別紙明細入力シート!L397</f>
        <v>0</v>
      </c>
      <c r="M437" s="120">
        <f>別紙明細入力シート!M397</f>
        <v>0</v>
      </c>
    </row>
    <row r="438" spans="1:21" ht="5.0999999999999996" customHeight="1">
      <c r="A438" s="158"/>
      <c r="B438" s="158"/>
      <c r="C438" s="158"/>
      <c r="D438" s="158"/>
      <c r="E438" s="158"/>
      <c r="F438" s="158"/>
      <c r="G438" s="158"/>
      <c r="H438" s="158"/>
      <c r="I438" s="158"/>
      <c r="J438" s="158"/>
      <c r="K438" s="158"/>
      <c r="L438" s="158"/>
      <c r="M438" s="158"/>
      <c r="N438" s="71"/>
    </row>
    <row r="439" spans="1:21" ht="18" customHeight="1">
      <c r="A439" s="159"/>
      <c r="B439" s="159"/>
      <c r="C439" s="160"/>
      <c r="D439" s="160"/>
      <c r="E439" s="160"/>
      <c r="F439" s="160"/>
      <c r="G439" s="160"/>
      <c r="H439" s="160"/>
      <c r="I439" s="160"/>
      <c r="J439" s="927" t="s">
        <v>11</v>
      </c>
      <c r="K439" s="928"/>
      <c r="L439" s="927" t="str">
        <f ca="1">'入力シート兼事業者（控）'!$AF$2</f>
        <v>0001-28900</v>
      </c>
      <c r="M439" s="928"/>
    </row>
    <row r="440" spans="1:21" ht="18" customHeight="1">
      <c r="A440" s="159"/>
      <c r="B440" s="159"/>
      <c r="C440" s="160"/>
      <c r="D440" s="160"/>
      <c r="E440" s="160"/>
      <c r="F440" s="160"/>
      <c r="G440" s="160"/>
      <c r="H440" s="160"/>
      <c r="I440" s="160"/>
      <c r="J440" s="160"/>
      <c r="K440" s="160"/>
      <c r="L440" s="160"/>
      <c r="M440" s="160"/>
    </row>
    <row r="441" spans="1:21" ht="18" customHeight="1" thickBot="1">
      <c r="A441" s="929" t="str">
        <f>IF(別紙明細入力シート!C398="","",CONCATENATE($A$6,";",$C$6))</f>
        <v/>
      </c>
      <c r="B441" s="929"/>
      <c r="C441" s="929"/>
      <c r="D441" s="929"/>
      <c r="E441" s="929"/>
      <c r="F441" s="929"/>
      <c r="G441" s="929"/>
      <c r="H441" s="929"/>
      <c r="I441" s="930"/>
      <c r="J441" s="931" t="s">
        <v>31</v>
      </c>
      <c r="K441" s="932"/>
      <c r="L441" s="933">
        <f t="shared" ref="L441" si="19">$K$5</f>
        <v>0</v>
      </c>
      <c r="M441" s="934"/>
      <c r="P441" s="924"/>
      <c r="Q441" s="925"/>
      <c r="R441" s="925"/>
      <c r="S441" s="925"/>
      <c r="T441" s="925"/>
      <c r="U441" s="925"/>
    </row>
    <row r="442" spans="1:21" ht="18" customHeight="1" thickBot="1">
      <c r="A442" s="150" t="s">
        <v>122</v>
      </c>
      <c r="B442" s="151" t="s">
        <v>50</v>
      </c>
      <c r="C442" s="152" t="s">
        <v>123</v>
      </c>
      <c r="D442" s="152" t="s">
        <v>124</v>
      </c>
      <c r="E442" s="926" t="s">
        <v>125</v>
      </c>
      <c r="F442" s="926"/>
      <c r="G442" s="926"/>
      <c r="H442" s="926"/>
      <c r="I442" s="926"/>
      <c r="J442" s="152" t="s">
        <v>126</v>
      </c>
      <c r="K442" s="153" t="s">
        <v>127</v>
      </c>
      <c r="L442" s="152" t="s">
        <v>128</v>
      </c>
      <c r="M442" s="154" t="s">
        <v>131</v>
      </c>
      <c r="P442" s="924"/>
      <c r="Q442" s="925"/>
      <c r="R442" s="925"/>
      <c r="S442" s="925"/>
      <c r="T442" s="925"/>
      <c r="U442" s="925"/>
    </row>
    <row r="443" spans="1:21" ht="18" customHeight="1">
      <c r="A443" s="155">
        <f>A437+1</f>
        <v>388</v>
      </c>
      <c r="B443" s="121">
        <f>別紙明細入力シート!B398</f>
        <v>0</v>
      </c>
      <c r="C443" s="161">
        <f>別紙明細入力シート!C398</f>
        <v>0</v>
      </c>
      <c r="D443" s="161">
        <f>別紙明細入力シート!D398</f>
        <v>0</v>
      </c>
      <c r="E443" s="162">
        <f>別紙明細入力シート!E398</f>
        <v>0</v>
      </c>
      <c r="F443" s="163">
        <f>別紙明細入力シート!F398</f>
        <v>0</v>
      </c>
      <c r="G443" s="162">
        <f>別紙明細入力シート!G398</f>
        <v>0</v>
      </c>
      <c r="H443" s="164">
        <f>別紙明細入力シート!H398</f>
        <v>0</v>
      </c>
      <c r="I443" s="163">
        <f>別紙明細入力シート!I398</f>
        <v>0</v>
      </c>
      <c r="J443" s="165">
        <f>別紙明細入力シート!J398</f>
        <v>0</v>
      </c>
      <c r="K443" s="102">
        <f>別紙明細入力シート!K398</f>
        <v>0</v>
      </c>
      <c r="L443" s="103">
        <f>別紙明細入力シート!L398</f>
        <v>0</v>
      </c>
      <c r="M443" s="104">
        <f>別紙明細入力シート!M398</f>
        <v>0</v>
      </c>
      <c r="P443" s="925"/>
      <c r="Q443" s="925"/>
      <c r="R443" s="925"/>
      <c r="S443" s="925"/>
      <c r="T443" s="925"/>
      <c r="U443" s="925"/>
    </row>
    <row r="444" spans="1:21" ht="18" customHeight="1">
      <c r="A444" s="156">
        <f t="shared" ref="A444:A486" si="20">A443+1</f>
        <v>389</v>
      </c>
      <c r="B444" s="122">
        <f>別紙明細入力シート!B399</f>
        <v>0</v>
      </c>
      <c r="C444" s="105">
        <f>別紙明細入力シート!C399</f>
        <v>0</v>
      </c>
      <c r="D444" s="105">
        <f>別紙明細入力シート!D399</f>
        <v>0</v>
      </c>
      <c r="E444" s="106">
        <f>別紙明細入力シート!E399</f>
        <v>0</v>
      </c>
      <c r="F444" s="107">
        <f>別紙明細入力シート!F399</f>
        <v>0</v>
      </c>
      <c r="G444" s="106">
        <f>別紙明細入力シート!G399</f>
        <v>0</v>
      </c>
      <c r="H444" s="108">
        <f>別紙明細入力シート!H399</f>
        <v>0</v>
      </c>
      <c r="I444" s="107">
        <f>別紙明細入力シート!I399</f>
        <v>0</v>
      </c>
      <c r="J444" s="109">
        <f>別紙明細入力シート!J399</f>
        <v>0</v>
      </c>
      <c r="K444" s="110">
        <f>別紙明細入力シート!K399</f>
        <v>0</v>
      </c>
      <c r="L444" s="111">
        <f>別紙明細入力シート!L399</f>
        <v>0</v>
      </c>
      <c r="M444" s="112">
        <f>別紙明細入力シート!M399</f>
        <v>0</v>
      </c>
    </row>
    <row r="445" spans="1:21" ht="18" customHeight="1">
      <c r="A445" s="156">
        <f t="shared" si="20"/>
        <v>390</v>
      </c>
      <c r="B445" s="122">
        <f>別紙明細入力シート!B400</f>
        <v>0</v>
      </c>
      <c r="C445" s="105">
        <f>別紙明細入力シート!C400</f>
        <v>0</v>
      </c>
      <c r="D445" s="105">
        <f>別紙明細入力シート!D400</f>
        <v>0</v>
      </c>
      <c r="E445" s="106">
        <f>別紙明細入力シート!E400</f>
        <v>0</v>
      </c>
      <c r="F445" s="107">
        <f>別紙明細入力シート!F400</f>
        <v>0</v>
      </c>
      <c r="G445" s="106">
        <f>別紙明細入力シート!G400</f>
        <v>0</v>
      </c>
      <c r="H445" s="108">
        <f>別紙明細入力シート!H400</f>
        <v>0</v>
      </c>
      <c r="I445" s="107">
        <f>別紙明細入力シート!I400</f>
        <v>0</v>
      </c>
      <c r="J445" s="109">
        <f>別紙明細入力シート!J400</f>
        <v>0</v>
      </c>
      <c r="K445" s="110">
        <f>別紙明細入力シート!K400</f>
        <v>0</v>
      </c>
      <c r="L445" s="111">
        <f>別紙明細入力シート!L400</f>
        <v>0</v>
      </c>
      <c r="M445" s="112">
        <f>別紙明細入力シート!M400</f>
        <v>0</v>
      </c>
    </row>
    <row r="446" spans="1:21" ht="18" customHeight="1">
      <c r="A446" s="156">
        <f t="shared" si="20"/>
        <v>391</v>
      </c>
      <c r="B446" s="122">
        <f>別紙明細入力シート!B401</f>
        <v>0</v>
      </c>
      <c r="C446" s="105">
        <f>別紙明細入力シート!C401</f>
        <v>0</v>
      </c>
      <c r="D446" s="105">
        <f>別紙明細入力シート!D401</f>
        <v>0</v>
      </c>
      <c r="E446" s="106">
        <f>別紙明細入力シート!E401</f>
        <v>0</v>
      </c>
      <c r="F446" s="107">
        <f>別紙明細入力シート!F401</f>
        <v>0</v>
      </c>
      <c r="G446" s="106">
        <f>別紙明細入力シート!G401</f>
        <v>0</v>
      </c>
      <c r="H446" s="108">
        <f>別紙明細入力シート!H401</f>
        <v>0</v>
      </c>
      <c r="I446" s="107">
        <f>別紙明細入力シート!I401</f>
        <v>0</v>
      </c>
      <c r="J446" s="109">
        <f>別紙明細入力シート!J401</f>
        <v>0</v>
      </c>
      <c r="K446" s="110">
        <f>別紙明細入力シート!K401</f>
        <v>0</v>
      </c>
      <c r="L446" s="111">
        <f>別紙明細入力シート!L401</f>
        <v>0</v>
      </c>
      <c r="M446" s="112">
        <f>別紙明細入力シート!M401</f>
        <v>0</v>
      </c>
    </row>
    <row r="447" spans="1:21" ht="18" customHeight="1">
      <c r="A447" s="156">
        <f t="shared" si="20"/>
        <v>392</v>
      </c>
      <c r="B447" s="122">
        <f>別紙明細入力シート!B402</f>
        <v>0</v>
      </c>
      <c r="C447" s="105">
        <f>別紙明細入力シート!C402</f>
        <v>0</v>
      </c>
      <c r="D447" s="105">
        <f>別紙明細入力シート!D402</f>
        <v>0</v>
      </c>
      <c r="E447" s="106">
        <f>別紙明細入力シート!E402</f>
        <v>0</v>
      </c>
      <c r="F447" s="107">
        <f>別紙明細入力シート!F402</f>
        <v>0</v>
      </c>
      <c r="G447" s="106">
        <f>別紙明細入力シート!G402</f>
        <v>0</v>
      </c>
      <c r="H447" s="108">
        <f>別紙明細入力シート!H402</f>
        <v>0</v>
      </c>
      <c r="I447" s="107">
        <f>別紙明細入力シート!I402</f>
        <v>0</v>
      </c>
      <c r="J447" s="109">
        <f>別紙明細入力シート!J402</f>
        <v>0</v>
      </c>
      <c r="K447" s="110">
        <f>別紙明細入力シート!K402</f>
        <v>0</v>
      </c>
      <c r="L447" s="111">
        <f>別紙明細入力シート!L402</f>
        <v>0</v>
      </c>
      <c r="M447" s="112">
        <f>別紙明細入力シート!M402</f>
        <v>0</v>
      </c>
    </row>
    <row r="448" spans="1:21" ht="18" customHeight="1">
      <c r="A448" s="156">
        <f t="shared" si="20"/>
        <v>393</v>
      </c>
      <c r="B448" s="122">
        <f>別紙明細入力シート!B403</f>
        <v>0</v>
      </c>
      <c r="C448" s="105">
        <f>別紙明細入力シート!C403</f>
        <v>0</v>
      </c>
      <c r="D448" s="105">
        <f>別紙明細入力シート!D403</f>
        <v>0</v>
      </c>
      <c r="E448" s="106">
        <f>別紙明細入力シート!E403</f>
        <v>0</v>
      </c>
      <c r="F448" s="107">
        <f>別紙明細入力シート!F403</f>
        <v>0</v>
      </c>
      <c r="G448" s="106">
        <f>別紙明細入力シート!G403</f>
        <v>0</v>
      </c>
      <c r="H448" s="108">
        <f>別紙明細入力シート!H403</f>
        <v>0</v>
      </c>
      <c r="I448" s="107">
        <f>別紙明細入力シート!I403</f>
        <v>0</v>
      </c>
      <c r="J448" s="109">
        <f>別紙明細入力シート!J403</f>
        <v>0</v>
      </c>
      <c r="K448" s="110">
        <f>別紙明細入力シート!K403</f>
        <v>0</v>
      </c>
      <c r="L448" s="111">
        <f>別紙明細入力シート!L403</f>
        <v>0</v>
      </c>
      <c r="M448" s="112">
        <f>別紙明細入力シート!M403</f>
        <v>0</v>
      </c>
    </row>
    <row r="449" spans="1:13" ht="18" customHeight="1">
      <c r="A449" s="156">
        <f t="shared" si="20"/>
        <v>394</v>
      </c>
      <c r="B449" s="122">
        <f>別紙明細入力シート!B404</f>
        <v>0</v>
      </c>
      <c r="C449" s="105">
        <f>別紙明細入力シート!C404</f>
        <v>0</v>
      </c>
      <c r="D449" s="105">
        <f>別紙明細入力シート!D404</f>
        <v>0</v>
      </c>
      <c r="E449" s="106">
        <f>別紙明細入力シート!E404</f>
        <v>0</v>
      </c>
      <c r="F449" s="107">
        <f>別紙明細入力シート!F404</f>
        <v>0</v>
      </c>
      <c r="G449" s="106">
        <f>別紙明細入力シート!G404</f>
        <v>0</v>
      </c>
      <c r="H449" s="108">
        <f>別紙明細入力シート!H404</f>
        <v>0</v>
      </c>
      <c r="I449" s="107">
        <f>別紙明細入力シート!I404</f>
        <v>0</v>
      </c>
      <c r="J449" s="109">
        <f>別紙明細入力シート!J404</f>
        <v>0</v>
      </c>
      <c r="K449" s="110">
        <f>別紙明細入力シート!K404</f>
        <v>0</v>
      </c>
      <c r="L449" s="111">
        <f>別紙明細入力シート!L404</f>
        <v>0</v>
      </c>
      <c r="M449" s="112">
        <f>別紙明細入力シート!M404</f>
        <v>0</v>
      </c>
    </row>
    <row r="450" spans="1:13" ht="18" customHeight="1">
      <c r="A450" s="156">
        <f t="shared" si="20"/>
        <v>395</v>
      </c>
      <c r="B450" s="122">
        <f>別紙明細入力シート!B405</f>
        <v>0</v>
      </c>
      <c r="C450" s="105">
        <f>別紙明細入力シート!C405</f>
        <v>0</v>
      </c>
      <c r="D450" s="105">
        <f>別紙明細入力シート!D405</f>
        <v>0</v>
      </c>
      <c r="E450" s="106">
        <f>別紙明細入力シート!E405</f>
        <v>0</v>
      </c>
      <c r="F450" s="107">
        <f>別紙明細入力シート!F405</f>
        <v>0</v>
      </c>
      <c r="G450" s="106">
        <f>別紙明細入力シート!G405</f>
        <v>0</v>
      </c>
      <c r="H450" s="108">
        <f>別紙明細入力シート!H405</f>
        <v>0</v>
      </c>
      <c r="I450" s="107">
        <f>別紙明細入力シート!I405</f>
        <v>0</v>
      </c>
      <c r="J450" s="109">
        <f>別紙明細入力シート!J405</f>
        <v>0</v>
      </c>
      <c r="K450" s="110">
        <f>別紙明細入力シート!K405</f>
        <v>0</v>
      </c>
      <c r="L450" s="111">
        <f>別紙明細入力シート!L405</f>
        <v>0</v>
      </c>
      <c r="M450" s="112">
        <f>別紙明細入力シート!M405</f>
        <v>0</v>
      </c>
    </row>
    <row r="451" spans="1:13" ht="18" customHeight="1">
      <c r="A451" s="156">
        <f t="shared" si="20"/>
        <v>396</v>
      </c>
      <c r="B451" s="122">
        <f>別紙明細入力シート!B406</f>
        <v>0</v>
      </c>
      <c r="C451" s="105">
        <f>別紙明細入力シート!C406</f>
        <v>0</v>
      </c>
      <c r="D451" s="105">
        <f>別紙明細入力シート!D406</f>
        <v>0</v>
      </c>
      <c r="E451" s="106">
        <f>別紙明細入力シート!E406</f>
        <v>0</v>
      </c>
      <c r="F451" s="107">
        <f>別紙明細入力シート!F406</f>
        <v>0</v>
      </c>
      <c r="G451" s="106">
        <f>別紙明細入力シート!G406</f>
        <v>0</v>
      </c>
      <c r="H451" s="108">
        <f>別紙明細入力シート!H406</f>
        <v>0</v>
      </c>
      <c r="I451" s="107">
        <f>別紙明細入力シート!I406</f>
        <v>0</v>
      </c>
      <c r="J451" s="109">
        <f>別紙明細入力シート!J406</f>
        <v>0</v>
      </c>
      <c r="K451" s="110">
        <f>別紙明細入力シート!K406</f>
        <v>0</v>
      </c>
      <c r="L451" s="111">
        <f>別紙明細入力シート!L406</f>
        <v>0</v>
      </c>
      <c r="M451" s="112">
        <f>別紙明細入力シート!M406</f>
        <v>0</v>
      </c>
    </row>
    <row r="452" spans="1:13" ht="18" customHeight="1">
      <c r="A452" s="156">
        <f t="shared" si="20"/>
        <v>397</v>
      </c>
      <c r="B452" s="122">
        <f>別紙明細入力シート!B407</f>
        <v>0</v>
      </c>
      <c r="C452" s="105">
        <f>別紙明細入力シート!C407</f>
        <v>0</v>
      </c>
      <c r="D452" s="105">
        <f>別紙明細入力シート!D407</f>
        <v>0</v>
      </c>
      <c r="E452" s="106">
        <f>別紙明細入力シート!E407</f>
        <v>0</v>
      </c>
      <c r="F452" s="107">
        <f>別紙明細入力シート!F407</f>
        <v>0</v>
      </c>
      <c r="G452" s="106">
        <f>別紙明細入力シート!G407</f>
        <v>0</v>
      </c>
      <c r="H452" s="108">
        <f>別紙明細入力シート!H407</f>
        <v>0</v>
      </c>
      <c r="I452" s="107">
        <f>別紙明細入力シート!I407</f>
        <v>0</v>
      </c>
      <c r="J452" s="109">
        <f>別紙明細入力シート!J407</f>
        <v>0</v>
      </c>
      <c r="K452" s="110">
        <f>別紙明細入力シート!K407</f>
        <v>0</v>
      </c>
      <c r="L452" s="111">
        <f>別紙明細入力シート!L407</f>
        <v>0</v>
      </c>
      <c r="M452" s="112">
        <f>別紙明細入力シート!M407</f>
        <v>0</v>
      </c>
    </row>
    <row r="453" spans="1:13" ht="18" customHeight="1">
      <c r="A453" s="156">
        <f t="shared" si="20"/>
        <v>398</v>
      </c>
      <c r="B453" s="122">
        <f>別紙明細入力シート!B408</f>
        <v>0</v>
      </c>
      <c r="C453" s="105">
        <f>別紙明細入力シート!C408</f>
        <v>0</v>
      </c>
      <c r="D453" s="105">
        <f>別紙明細入力シート!D408</f>
        <v>0</v>
      </c>
      <c r="E453" s="106">
        <f>別紙明細入力シート!E408</f>
        <v>0</v>
      </c>
      <c r="F453" s="107">
        <f>別紙明細入力シート!F408</f>
        <v>0</v>
      </c>
      <c r="G453" s="106">
        <f>別紙明細入力シート!G408</f>
        <v>0</v>
      </c>
      <c r="H453" s="108">
        <f>別紙明細入力シート!H408</f>
        <v>0</v>
      </c>
      <c r="I453" s="107">
        <f>別紙明細入力シート!I408</f>
        <v>0</v>
      </c>
      <c r="J453" s="109">
        <f>別紙明細入力シート!J408</f>
        <v>0</v>
      </c>
      <c r="K453" s="110">
        <f>別紙明細入力シート!K408</f>
        <v>0</v>
      </c>
      <c r="L453" s="111">
        <f>別紙明細入力シート!L408</f>
        <v>0</v>
      </c>
      <c r="M453" s="112">
        <f>別紙明細入力シート!M408</f>
        <v>0</v>
      </c>
    </row>
    <row r="454" spans="1:13" ht="18" customHeight="1">
      <c r="A454" s="156">
        <f t="shared" si="20"/>
        <v>399</v>
      </c>
      <c r="B454" s="122">
        <f>別紙明細入力シート!B409</f>
        <v>0</v>
      </c>
      <c r="C454" s="105">
        <f>別紙明細入力シート!C409</f>
        <v>0</v>
      </c>
      <c r="D454" s="105">
        <f>別紙明細入力シート!D409</f>
        <v>0</v>
      </c>
      <c r="E454" s="106">
        <f>別紙明細入力シート!E409</f>
        <v>0</v>
      </c>
      <c r="F454" s="107">
        <f>別紙明細入力シート!F409</f>
        <v>0</v>
      </c>
      <c r="G454" s="106">
        <f>別紙明細入力シート!G409</f>
        <v>0</v>
      </c>
      <c r="H454" s="108">
        <f>別紙明細入力シート!H409</f>
        <v>0</v>
      </c>
      <c r="I454" s="107">
        <f>別紙明細入力シート!I409</f>
        <v>0</v>
      </c>
      <c r="J454" s="109">
        <f>別紙明細入力シート!J409</f>
        <v>0</v>
      </c>
      <c r="K454" s="110">
        <f>別紙明細入力シート!K409</f>
        <v>0</v>
      </c>
      <c r="L454" s="111">
        <f>別紙明細入力シート!L409</f>
        <v>0</v>
      </c>
      <c r="M454" s="112">
        <f>別紙明細入力シート!M409</f>
        <v>0</v>
      </c>
    </row>
    <row r="455" spans="1:13" ht="18" customHeight="1">
      <c r="A455" s="156">
        <f t="shared" si="20"/>
        <v>400</v>
      </c>
      <c r="B455" s="122">
        <f>別紙明細入力シート!B410</f>
        <v>0</v>
      </c>
      <c r="C455" s="105">
        <f>別紙明細入力シート!C410</f>
        <v>0</v>
      </c>
      <c r="D455" s="105">
        <f>別紙明細入力シート!D410</f>
        <v>0</v>
      </c>
      <c r="E455" s="106">
        <f>別紙明細入力シート!E410</f>
        <v>0</v>
      </c>
      <c r="F455" s="107">
        <f>別紙明細入力シート!F410</f>
        <v>0</v>
      </c>
      <c r="G455" s="106">
        <f>別紙明細入力シート!G410</f>
        <v>0</v>
      </c>
      <c r="H455" s="108">
        <f>別紙明細入力シート!H410</f>
        <v>0</v>
      </c>
      <c r="I455" s="107">
        <f>別紙明細入力シート!I410</f>
        <v>0</v>
      </c>
      <c r="J455" s="109">
        <f>別紙明細入力シート!J410</f>
        <v>0</v>
      </c>
      <c r="K455" s="110">
        <f>別紙明細入力シート!K410</f>
        <v>0</v>
      </c>
      <c r="L455" s="111">
        <f>別紙明細入力シート!L410</f>
        <v>0</v>
      </c>
      <c r="M455" s="112">
        <f>別紙明細入力シート!M410</f>
        <v>0</v>
      </c>
    </row>
    <row r="456" spans="1:13" ht="18" customHeight="1">
      <c r="A456" s="156">
        <f t="shared" si="20"/>
        <v>401</v>
      </c>
      <c r="B456" s="122">
        <f>別紙明細入力シート!B411</f>
        <v>0</v>
      </c>
      <c r="C456" s="105">
        <f>別紙明細入力シート!C411</f>
        <v>0</v>
      </c>
      <c r="D456" s="105">
        <f>別紙明細入力シート!D411</f>
        <v>0</v>
      </c>
      <c r="E456" s="106">
        <f>別紙明細入力シート!E411</f>
        <v>0</v>
      </c>
      <c r="F456" s="107">
        <f>別紙明細入力シート!F411</f>
        <v>0</v>
      </c>
      <c r="G456" s="106">
        <f>別紙明細入力シート!G411</f>
        <v>0</v>
      </c>
      <c r="H456" s="108">
        <f>別紙明細入力シート!H411</f>
        <v>0</v>
      </c>
      <c r="I456" s="107">
        <f>別紙明細入力シート!I411</f>
        <v>0</v>
      </c>
      <c r="J456" s="109">
        <f>別紙明細入力シート!J411</f>
        <v>0</v>
      </c>
      <c r="K456" s="110">
        <f>別紙明細入力シート!K411</f>
        <v>0</v>
      </c>
      <c r="L456" s="111">
        <f>別紙明細入力シート!L411</f>
        <v>0</v>
      </c>
      <c r="M456" s="112">
        <f>別紙明細入力シート!M411</f>
        <v>0</v>
      </c>
    </row>
    <row r="457" spans="1:13" ht="18" customHeight="1">
      <c r="A457" s="156">
        <f t="shared" si="20"/>
        <v>402</v>
      </c>
      <c r="B457" s="122">
        <f>別紙明細入力シート!B412</f>
        <v>0</v>
      </c>
      <c r="C457" s="105">
        <f>別紙明細入力シート!C412</f>
        <v>0</v>
      </c>
      <c r="D457" s="105">
        <f>別紙明細入力シート!D412</f>
        <v>0</v>
      </c>
      <c r="E457" s="106">
        <f>別紙明細入力シート!E412</f>
        <v>0</v>
      </c>
      <c r="F457" s="107">
        <f>別紙明細入力シート!F412</f>
        <v>0</v>
      </c>
      <c r="G457" s="106">
        <f>別紙明細入力シート!G412</f>
        <v>0</v>
      </c>
      <c r="H457" s="108">
        <f>別紙明細入力シート!H412</f>
        <v>0</v>
      </c>
      <c r="I457" s="107">
        <f>別紙明細入力シート!I412</f>
        <v>0</v>
      </c>
      <c r="J457" s="109">
        <f>別紙明細入力シート!J412</f>
        <v>0</v>
      </c>
      <c r="K457" s="110">
        <f>別紙明細入力シート!K412</f>
        <v>0</v>
      </c>
      <c r="L457" s="111">
        <f>別紙明細入力シート!L412</f>
        <v>0</v>
      </c>
      <c r="M457" s="112">
        <f>別紙明細入力シート!M412</f>
        <v>0</v>
      </c>
    </row>
    <row r="458" spans="1:13" ht="18" customHeight="1">
      <c r="A458" s="156">
        <f t="shared" si="20"/>
        <v>403</v>
      </c>
      <c r="B458" s="122">
        <f>別紙明細入力シート!B413</f>
        <v>0</v>
      </c>
      <c r="C458" s="105">
        <f>別紙明細入力シート!C413</f>
        <v>0</v>
      </c>
      <c r="D458" s="105">
        <f>別紙明細入力シート!D413</f>
        <v>0</v>
      </c>
      <c r="E458" s="106">
        <f>別紙明細入力シート!E413</f>
        <v>0</v>
      </c>
      <c r="F458" s="107">
        <f>別紙明細入力シート!F413</f>
        <v>0</v>
      </c>
      <c r="G458" s="106">
        <f>別紙明細入力シート!G413</f>
        <v>0</v>
      </c>
      <c r="H458" s="108">
        <f>別紙明細入力シート!H413</f>
        <v>0</v>
      </c>
      <c r="I458" s="107">
        <f>別紙明細入力シート!I413</f>
        <v>0</v>
      </c>
      <c r="J458" s="109">
        <f>別紙明細入力シート!J413</f>
        <v>0</v>
      </c>
      <c r="K458" s="110">
        <f>別紙明細入力シート!K413</f>
        <v>0</v>
      </c>
      <c r="L458" s="111">
        <f>別紙明細入力シート!L413</f>
        <v>0</v>
      </c>
      <c r="M458" s="112">
        <f>別紙明細入力シート!M413</f>
        <v>0</v>
      </c>
    </row>
    <row r="459" spans="1:13" ht="18" customHeight="1">
      <c r="A459" s="156">
        <f t="shared" si="20"/>
        <v>404</v>
      </c>
      <c r="B459" s="122">
        <f>別紙明細入力シート!B414</f>
        <v>0</v>
      </c>
      <c r="C459" s="105">
        <f>別紙明細入力シート!C414</f>
        <v>0</v>
      </c>
      <c r="D459" s="105">
        <f>別紙明細入力シート!D414</f>
        <v>0</v>
      </c>
      <c r="E459" s="106">
        <f>別紙明細入力シート!E414</f>
        <v>0</v>
      </c>
      <c r="F459" s="107">
        <f>別紙明細入力シート!F414</f>
        <v>0</v>
      </c>
      <c r="G459" s="106">
        <f>別紙明細入力シート!G414</f>
        <v>0</v>
      </c>
      <c r="H459" s="108">
        <f>別紙明細入力シート!H414</f>
        <v>0</v>
      </c>
      <c r="I459" s="107">
        <f>別紙明細入力シート!I414</f>
        <v>0</v>
      </c>
      <c r="J459" s="109">
        <f>別紙明細入力シート!J414</f>
        <v>0</v>
      </c>
      <c r="K459" s="110">
        <f>別紙明細入力シート!K414</f>
        <v>0</v>
      </c>
      <c r="L459" s="111">
        <f>別紙明細入力シート!L414</f>
        <v>0</v>
      </c>
      <c r="M459" s="112">
        <f>別紙明細入力シート!M414</f>
        <v>0</v>
      </c>
    </row>
    <row r="460" spans="1:13" ht="18" customHeight="1">
      <c r="A460" s="156">
        <f t="shared" si="20"/>
        <v>405</v>
      </c>
      <c r="B460" s="122">
        <f>別紙明細入力シート!B415</f>
        <v>0</v>
      </c>
      <c r="C460" s="105">
        <f>別紙明細入力シート!C415</f>
        <v>0</v>
      </c>
      <c r="D460" s="105">
        <f>別紙明細入力シート!D415</f>
        <v>0</v>
      </c>
      <c r="E460" s="106">
        <f>別紙明細入力シート!E415</f>
        <v>0</v>
      </c>
      <c r="F460" s="107">
        <f>別紙明細入力シート!F415</f>
        <v>0</v>
      </c>
      <c r="G460" s="106">
        <f>別紙明細入力シート!G415</f>
        <v>0</v>
      </c>
      <c r="H460" s="108">
        <f>別紙明細入力シート!H415</f>
        <v>0</v>
      </c>
      <c r="I460" s="107">
        <f>別紙明細入力シート!I415</f>
        <v>0</v>
      </c>
      <c r="J460" s="109">
        <f>別紙明細入力シート!J415</f>
        <v>0</v>
      </c>
      <c r="K460" s="110">
        <f>別紙明細入力シート!K415</f>
        <v>0</v>
      </c>
      <c r="L460" s="111">
        <f>別紙明細入力シート!L415</f>
        <v>0</v>
      </c>
      <c r="M460" s="112">
        <f>別紙明細入力シート!M415</f>
        <v>0</v>
      </c>
    </row>
    <row r="461" spans="1:13" ht="18" customHeight="1">
      <c r="A461" s="156">
        <f t="shared" si="20"/>
        <v>406</v>
      </c>
      <c r="B461" s="122">
        <f>別紙明細入力シート!B416</f>
        <v>0</v>
      </c>
      <c r="C461" s="105">
        <f>別紙明細入力シート!C416</f>
        <v>0</v>
      </c>
      <c r="D461" s="105">
        <f>別紙明細入力シート!D416</f>
        <v>0</v>
      </c>
      <c r="E461" s="106">
        <f>別紙明細入力シート!E416</f>
        <v>0</v>
      </c>
      <c r="F461" s="107">
        <f>別紙明細入力シート!F416</f>
        <v>0</v>
      </c>
      <c r="G461" s="106">
        <f>別紙明細入力シート!G416</f>
        <v>0</v>
      </c>
      <c r="H461" s="108">
        <f>別紙明細入力シート!H416</f>
        <v>0</v>
      </c>
      <c r="I461" s="107">
        <f>別紙明細入力シート!I416</f>
        <v>0</v>
      </c>
      <c r="J461" s="109">
        <f>別紙明細入力シート!J416</f>
        <v>0</v>
      </c>
      <c r="K461" s="110">
        <f>別紙明細入力シート!K416</f>
        <v>0</v>
      </c>
      <c r="L461" s="111">
        <f>別紙明細入力シート!L416</f>
        <v>0</v>
      </c>
      <c r="M461" s="112">
        <f>別紙明細入力シート!M416</f>
        <v>0</v>
      </c>
    </row>
    <row r="462" spans="1:13" ht="18" customHeight="1">
      <c r="A462" s="156">
        <f t="shared" si="20"/>
        <v>407</v>
      </c>
      <c r="B462" s="122">
        <f>別紙明細入力シート!B417</f>
        <v>0</v>
      </c>
      <c r="C462" s="105">
        <f>別紙明細入力シート!C417</f>
        <v>0</v>
      </c>
      <c r="D462" s="105">
        <f>別紙明細入力シート!D417</f>
        <v>0</v>
      </c>
      <c r="E462" s="106">
        <f>別紙明細入力シート!E417</f>
        <v>0</v>
      </c>
      <c r="F462" s="107">
        <f>別紙明細入力シート!F417</f>
        <v>0</v>
      </c>
      <c r="G462" s="106">
        <f>別紙明細入力シート!G417</f>
        <v>0</v>
      </c>
      <c r="H462" s="108">
        <f>別紙明細入力シート!H417</f>
        <v>0</v>
      </c>
      <c r="I462" s="107">
        <f>別紙明細入力シート!I417</f>
        <v>0</v>
      </c>
      <c r="J462" s="109">
        <f>別紙明細入力シート!J417</f>
        <v>0</v>
      </c>
      <c r="K462" s="110">
        <f>別紙明細入力シート!K417</f>
        <v>0</v>
      </c>
      <c r="L462" s="111">
        <f>別紙明細入力シート!L417</f>
        <v>0</v>
      </c>
      <c r="M462" s="112">
        <f>別紙明細入力シート!M417</f>
        <v>0</v>
      </c>
    </row>
    <row r="463" spans="1:13" ht="18" customHeight="1">
      <c r="A463" s="156">
        <f t="shared" si="20"/>
        <v>408</v>
      </c>
      <c r="B463" s="122">
        <f>別紙明細入力シート!B418</f>
        <v>0</v>
      </c>
      <c r="C463" s="105">
        <f>別紙明細入力シート!C418</f>
        <v>0</v>
      </c>
      <c r="D463" s="105">
        <f>別紙明細入力シート!D418</f>
        <v>0</v>
      </c>
      <c r="E463" s="106">
        <f>別紙明細入力シート!E418</f>
        <v>0</v>
      </c>
      <c r="F463" s="107">
        <f>別紙明細入力シート!F418</f>
        <v>0</v>
      </c>
      <c r="G463" s="106">
        <f>別紙明細入力シート!G418</f>
        <v>0</v>
      </c>
      <c r="H463" s="108">
        <f>別紙明細入力シート!H418</f>
        <v>0</v>
      </c>
      <c r="I463" s="107">
        <f>別紙明細入力シート!I418</f>
        <v>0</v>
      </c>
      <c r="J463" s="109">
        <f>別紙明細入力シート!J418</f>
        <v>0</v>
      </c>
      <c r="K463" s="110">
        <f>別紙明細入力シート!K418</f>
        <v>0</v>
      </c>
      <c r="L463" s="111">
        <f>別紙明細入力シート!L418</f>
        <v>0</v>
      </c>
      <c r="M463" s="112">
        <f>別紙明細入力シート!M418</f>
        <v>0</v>
      </c>
    </row>
    <row r="464" spans="1:13" ht="18" customHeight="1">
      <c r="A464" s="156">
        <f t="shared" si="20"/>
        <v>409</v>
      </c>
      <c r="B464" s="122">
        <f>別紙明細入力シート!B419</f>
        <v>0</v>
      </c>
      <c r="C464" s="105">
        <f>別紙明細入力シート!C419</f>
        <v>0</v>
      </c>
      <c r="D464" s="105">
        <f>別紙明細入力シート!D419</f>
        <v>0</v>
      </c>
      <c r="E464" s="106">
        <f>別紙明細入力シート!E419</f>
        <v>0</v>
      </c>
      <c r="F464" s="107">
        <f>別紙明細入力シート!F419</f>
        <v>0</v>
      </c>
      <c r="G464" s="106">
        <f>別紙明細入力シート!G419</f>
        <v>0</v>
      </c>
      <c r="H464" s="108">
        <f>別紙明細入力シート!H419</f>
        <v>0</v>
      </c>
      <c r="I464" s="107">
        <f>別紙明細入力シート!I419</f>
        <v>0</v>
      </c>
      <c r="J464" s="109">
        <f>別紙明細入力シート!J419</f>
        <v>0</v>
      </c>
      <c r="K464" s="110">
        <f>別紙明細入力シート!K419</f>
        <v>0</v>
      </c>
      <c r="L464" s="111">
        <f>別紙明細入力シート!L419</f>
        <v>0</v>
      </c>
      <c r="M464" s="112">
        <f>別紙明細入力シート!M419</f>
        <v>0</v>
      </c>
    </row>
    <row r="465" spans="1:13" ht="18" customHeight="1">
      <c r="A465" s="156">
        <f t="shared" si="20"/>
        <v>410</v>
      </c>
      <c r="B465" s="122">
        <f>別紙明細入力シート!B420</f>
        <v>0</v>
      </c>
      <c r="C465" s="105">
        <f>別紙明細入力シート!C420</f>
        <v>0</v>
      </c>
      <c r="D465" s="105">
        <f>別紙明細入力シート!D420</f>
        <v>0</v>
      </c>
      <c r="E465" s="106">
        <f>別紙明細入力シート!E420</f>
        <v>0</v>
      </c>
      <c r="F465" s="107">
        <f>別紙明細入力シート!F420</f>
        <v>0</v>
      </c>
      <c r="G465" s="106">
        <f>別紙明細入力シート!G420</f>
        <v>0</v>
      </c>
      <c r="H465" s="108">
        <f>別紙明細入力シート!H420</f>
        <v>0</v>
      </c>
      <c r="I465" s="107">
        <f>別紙明細入力シート!I420</f>
        <v>0</v>
      </c>
      <c r="J465" s="109">
        <f>別紙明細入力シート!J420</f>
        <v>0</v>
      </c>
      <c r="K465" s="110">
        <f>別紙明細入力シート!K420</f>
        <v>0</v>
      </c>
      <c r="L465" s="111">
        <f>別紙明細入力シート!L420</f>
        <v>0</v>
      </c>
      <c r="M465" s="112">
        <f>別紙明細入力シート!M420</f>
        <v>0</v>
      </c>
    </row>
    <row r="466" spans="1:13" ht="18" customHeight="1">
      <c r="A466" s="156">
        <f t="shared" si="20"/>
        <v>411</v>
      </c>
      <c r="B466" s="122">
        <f>別紙明細入力シート!B421</f>
        <v>0</v>
      </c>
      <c r="C466" s="105">
        <f>別紙明細入力シート!C421</f>
        <v>0</v>
      </c>
      <c r="D466" s="105">
        <f>別紙明細入力シート!D421</f>
        <v>0</v>
      </c>
      <c r="E466" s="106">
        <f>別紙明細入力シート!E421</f>
        <v>0</v>
      </c>
      <c r="F466" s="107">
        <f>別紙明細入力シート!F421</f>
        <v>0</v>
      </c>
      <c r="G466" s="106">
        <f>別紙明細入力シート!G421</f>
        <v>0</v>
      </c>
      <c r="H466" s="108">
        <f>別紙明細入力シート!H421</f>
        <v>0</v>
      </c>
      <c r="I466" s="107">
        <f>別紙明細入力シート!I421</f>
        <v>0</v>
      </c>
      <c r="J466" s="109">
        <f>別紙明細入力シート!J421</f>
        <v>0</v>
      </c>
      <c r="K466" s="110">
        <f>別紙明細入力シート!K421</f>
        <v>0</v>
      </c>
      <c r="L466" s="111">
        <f>別紙明細入力シート!L421</f>
        <v>0</v>
      </c>
      <c r="M466" s="112">
        <f>別紙明細入力シート!M421</f>
        <v>0</v>
      </c>
    </row>
    <row r="467" spans="1:13" ht="18" customHeight="1">
      <c r="A467" s="156">
        <f t="shared" si="20"/>
        <v>412</v>
      </c>
      <c r="B467" s="122">
        <f>別紙明細入力シート!B422</f>
        <v>0</v>
      </c>
      <c r="C467" s="105">
        <f>別紙明細入力シート!C422</f>
        <v>0</v>
      </c>
      <c r="D467" s="105">
        <f>別紙明細入力シート!D422</f>
        <v>0</v>
      </c>
      <c r="E467" s="106">
        <f>別紙明細入力シート!E422</f>
        <v>0</v>
      </c>
      <c r="F467" s="107">
        <f>別紙明細入力シート!F422</f>
        <v>0</v>
      </c>
      <c r="G467" s="106">
        <f>別紙明細入力シート!G422</f>
        <v>0</v>
      </c>
      <c r="H467" s="108">
        <f>別紙明細入力シート!H422</f>
        <v>0</v>
      </c>
      <c r="I467" s="107">
        <f>別紙明細入力シート!I422</f>
        <v>0</v>
      </c>
      <c r="J467" s="109">
        <f>別紙明細入力シート!J422</f>
        <v>0</v>
      </c>
      <c r="K467" s="110">
        <f>別紙明細入力シート!K422</f>
        <v>0</v>
      </c>
      <c r="L467" s="111">
        <f>別紙明細入力シート!L422</f>
        <v>0</v>
      </c>
      <c r="M467" s="112">
        <f>別紙明細入力シート!M422</f>
        <v>0</v>
      </c>
    </row>
    <row r="468" spans="1:13" ht="18" customHeight="1">
      <c r="A468" s="156">
        <f t="shared" si="20"/>
        <v>413</v>
      </c>
      <c r="B468" s="122">
        <f>別紙明細入力シート!B423</f>
        <v>0</v>
      </c>
      <c r="C468" s="105">
        <f>別紙明細入力シート!C423</f>
        <v>0</v>
      </c>
      <c r="D468" s="105">
        <f>別紙明細入力シート!D423</f>
        <v>0</v>
      </c>
      <c r="E468" s="106">
        <f>別紙明細入力シート!E423</f>
        <v>0</v>
      </c>
      <c r="F468" s="107">
        <f>別紙明細入力シート!F423</f>
        <v>0</v>
      </c>
      <c r="G468" s="106">
        <f>別紙明細入力シート!G423</f>
        <v>0</v>
      </c>
      <c r="H468" s="108">
        <f>別紙明細入力シート!H423</f>
        <v>0</v>
      </c>
      <c r="I468" s="107">
        <f>別紙明細入力シート!I423</f>
        <v>0</v>
      </c>
      <c r="J468" s="109">
        <f>別紙明細入力シート!J423</f>
        <v>0</v>
      </c>
      <c r="K468" s="110">
        <f>別紙明細入力シート!K423</f>
        <v>0</v>
      </c>
      <c r="L468" s="111">
        <f>別紙明細入力シート!L423</f>
        <v>0</v>
      </c>
      <c r="M468" s="112">
        <f>別紙明細入力シート!M423</f>
        <v>0</v>
      </c>
    </row>
    <row r="469" spans="1:13" ht="18" customHeight="1">
      <c r="A469" s="156">
        <f t="shared" si="20"/>
        <v>414</v>
      </c>
      <c r="B469" s="122">
        <f>別紙明細入力シート!B424</f>
        <v>0</v>
      </c>
      <c r="C469" s="105">
        <f>別紙明細入力シート!C424</f>
        <v>0</v>
      </c>
      <c r="D469" s="105">
        <f>別紙明細入力シート!D424</f>
        <v>0</v>
      </c>
      <c r="E469" s="106">
        <f>別紙明細入力シート!E424</f>
        <v>0</v>
      </c>
      <c r="F469" s="107">
        <f>別紙明細入力シート!F424</f>
        <v>0</v>
      </c>
      <c r="G469" s="106">
        <f>別紙明細入力シート!G424</f>
        <v>0</v>
      </c>
      <c r="H469" s="108">
        <f>別紙明細入力シート!H424</f>
        <v>0</v>
      </c>
      <c r="I469" s="107">
        <f>別紙明細入力シート!I424</f>
        <v>0</v>
      </c>
      <c r="J469" s="109">
        <f>別紙明細入力シート!J424</f>
        <v>0</v>
      </c>
      <c r="K469" s="110">
        <f>別紙明細入力シート!K424</f>
        <v>0</v>
      </c>
      <c r="L469" s="111">
        <f>別紙明細入力シート!L424</f>
        <v>0</v>
      </c>
      <c r="M469" s="112">
        <f>別紙明細入力シート!M424</f>
        <v>0</v>
      </c>
    </row>
    <row r="470" spans="1:13" ht="18" customHeight="1">
      <c r="A470" s="156">
        <f t="shared" si="20"/>
        <v>415</v>
      </c>
      <c r="B470" s="122">
        <f>別紙明細入力シート!B425</f>
        <v>0</v>
      </c>
      <c r="C470" s="105">
        <f>別紙明細入力シート!C425</f>
        <v>0</v>
      </c>
      <c r="D470" s="105">
        <f>別紙明細入力シート!D425</f>
        <v>0</v>
      </c>
      <c r="E470" s="106">
        <f>別紙明細入力シート!E425</f>
        <v>0</v>
      </c>
      <c r="F470" s="107">
        <f>別紙明細入力シート!F425</f>
        <v>0</v>
      </c>
      <c r="G470" s="106">
        <f>別紙明細入力シート!G425</f>
        <v>0</v>
      </c>
      <c r="H470" s="108">
        <f>別紙明細入力シート!H425</f>
        <v>0</v>
      </c>
      <c r="I470" s="107">
        <f>別紙明細入力シート!I425</f>
        <v>0</v>
      </c>
      <c r="J470" s="109">
        <f>別紙明細入力シート!J425</f>
        <v>0</v>
      </c>
      <c r="K470" s="110">
        <f>別紙明細入力シート!K425</f>
        <v>0</v>
      </c>
      <c r="L470" s="111">
        <f>別紙明細入力シート!L425</f>
        <v>0</v>
      </c>
      <c r="M470" s="112">
        <f>別紙明細入力シート!M425</f>
        <v>0</v>
      </c>
    </row>
    <row r="471" spans="1:13" ht="18" customHeight="1">
      <c r="A471" s="156">
        <f t="shared" si="20"/>
        <v>416</v>
      </c>
      <c r="B471" s="122">
        <f>別紙明細入力シート!B426</f>
        <v>0</v>
      </c>
      <c r="C471" s="105">
        <f>別紙明細入力シート!C426</f>
        <v>0</v>
      </c>
      <c r="D471" s="105">
        <f>別紙明細入力シート!D426</f>
        <v>0</v>
      </c>
      <c r="E471" s="106">
        <f>別紙明細入力シート!E426</f>
        <v>0</v>
      </c>
      <c r="F471" s="107">
        <f>別紙明細入力シート!F426</f>
        <v>0</v>
      </c>
      <c r="G471" s="106">
        <f>別紙明細入力シート!G426</f>
        <v>0</v>
      </c>
      <c r="H471" s="108">
        <f>別紙明細入力シート!H426</f>
        <v>0</v>
      </c>
      <c r="I471" s="107">
        <f>別紙明細入力シート!I426</f>
        <v>0</v>
      </c>
      <c r="J471" s="109">
        <f>別紙明細入力シート!J426</f>
        <v>0</v>
      </c>
      <c r="K471" s="110">
        <f>別紙明細入力シート!K426</f>
        <v>0</v>
      </c>
      <c r="L471" s="111">
        <f>別紙明細入力シート!L426</f>
        <v>0</v>
      </c>
      <c r="M471" s="112">
        <f>別紙明細入力シート!M426</f>
        <v>0</v>
      </c>
    </row>
    <row r="472" spans="1:13" ht="18" customHeight="1">
      <c r="A472" s="156">
        <f t="shared" si="20"/>
        <v>417</v>
      </c>
      <c r="B472" s="122">
        <f>別紙明細入力シート!B427</f>
        <v>0</v>
      </c>
      <c r="C472" s="105">
        <f>別紙明細入力シート!C427</f>
        <v>0</v>
      </c>
      <c r="D472" s="105">
        <f>別紙明細入力シート!D427</f>
        <v>0</v>
      </c>
      <c r="E472" s="106">
        <f>別紙明細入力シート!E427</f>
        <v>0</v>
      </c>
      <c r="F472" s="107">
        <f>別紙明細入力シート!F427</f>
        <v>0</v>
      </c>
      <c r="G472" s="106">
        <f>別紙明細入力シート!G427</f>
        <v>0</v>
      </c>
      <c r="H472" s="108">
        <f>別紙明細入力シート!H427</f>
        <v>0</v>
      </c>
      <c r="I472" s="107">
        <f>別紙明細入力シート!I427</f>
        <v>0</v>
      </c>
      <c r="J472" s="109">
        <f>別紙明細入力シート!J427</f>
        <v>0</v>
      </c>
      <c r="K472" s="110">
        <f>別紙明細入力シート!K427</f>
        <v>0</v>
      </c>
      <c r="L472" s="111">
        <f>別紙明細入力シート!L427</f>
        <v>0</v>
      </c>
      <c r="M472" s="112">
        <f>別紙明細入力シート!M427</f>
        <v>0</v>
      </c>
    </row>
    <row r="473" spans="1:13" ht="18" customHeight="1">
      <c r="A473" s="156">
        <f t="shared" si="20"/>
        <v>418</v>
      </c>
      <c r="B473" s="122">
        <f>別紙明細入力シート!B428</f>
        <v>0</v>
      </c>
      <c r="C473" s="105">
        <f>別紙明細入力シート!C428</f>
        <v>0</v>
      </c>
      <c r="D473" s="105">
        <f>別紙明細入力シート!D428</f>
        <v>0</v>
      </c>
      <c r="E473" s="106">
        <f>別紙明細入力シート!E428</f>
        <v>0</v>
      </c>
      <c r="F473" s="107">
        <f>別紙明細入力シート!F428</f>
        <v>0</v>
      </c>
      <c r="G473" s="106">
        <f>別紙明細入力シート!G428</f>
        <v>0</v>
      </c>
      <c r="H473" s="108">
        <f>別紙明細入力シート!H428</f>
        <v>0</v>
      </c>
      <c r="I473" s="107">
        <f>別紙明細入力シート!I428</f>
        <v>0</v>
      </c>
      <c r="J473" s="109">
        <f>別紙明細入力シート!J428</f>
        <v>0</v>
      </c>
      <c r="K473" s="110">
        <f>別紙明細入力シート!K428</f>
        <v>0</v>
      </c>
      <c r="L473" s="111">
        <f>別紙明細入力シート!L428</f>
        <v>0</v>
      </c>
      <c r="M473" s="112">
        <f>別紙明細入力シート!M428</f>
        <v>0</v>
      </c>
    </row>
    <row r="474" spans="1:13" ht="18" customHeight="1">
      <c r="A474" s="156">
        <f t="shared" si="20"/>
        <v>419</v>
      </c>
      <c r="B474" s="122">
        <f>別紙明細入力シート!B429</f>
        <v>0</v>
      </c>
      <c r="C474" s="105">
        <f>別紙明細入力シート!C429</f>
        <v>0</v>
      </c>
      <c r="D474" s="105">
        <f>別紙明細入力シート!D429</f>
        <v>0</v>
      </c>
      <c r="E474" s="106">
        <f>別紙明細入力シート!E429</f>
        <v>0</v>
      </c>
      <c r="F474" s="107">
        <f>別紙明細入力シート!F429</f>
        <v>0</v>
      </c>
      <c r="G474" s="106">
        <f>別紙明細入力シート!G429</f>
        <v>0</v>
      </c>
      <c r="H474" s="108">
        <f>別紙明細入力シート!H429</f>
        <v>0</v>
      </c>
      <c r="I474" s="107">
        <f>別紙明細入力シート!I429</f>
        <v>0</v>
      </c>
      <c r="J474" s="109">
        <f>別紙明細入力シート!J429</f>
        <v>0</v>
      </c>
      <c r="K474" s="110">
        <f>別紙明細入力シート!K429</f>
        <v>0</v>
      </c>
      <c r="L474" s="111">
        <f>別紙明細入力シート!L429</f>
        <v>0</v>
      </c>
      <c r="M474" s="112">
        <f>別紙明細入力シート!M429</f>
        <v>0</v>
      </c>
    </row>
    <row r="475" spans="1:13" ht="18" customHeight="1">
      <c r="A475" s="156">
        <f t="shared" si="20"/>
        <v>420</v>
      </c>
      <c r="B475" s="122">
        <f>別紙明細入力シート!B430</f>
        <v>0</v>
      </c>
      <c r="C475" s="105">
        <f>別紙明細入力シート!C430</f>
        <v>0</v>
      </c>
      <c r="D475" s="105">
        <f>別紙明細入力シート!D430</f>
        <v>0</v>
      </c>
      <c r="E475" s="106">
        <f>別紙明細入力シート!E430</f>
        <v>0</v>
      </c>
      <c r="F475" s="107">
        <f>別紙明細入力シート!F430</f>
        <v>0</v>
      </c>
      <c r="G475" s="106">
        <f>別紙明細入力シート!G430</f>
        <v>0</v>
      </c>
      <c r="H475" s="108">
        <f>別紙明細入力シート!H430</f>
        <v>0</v>
      </c>
      <c r="I475" s="107">
        <f>別紙明細入力シート!I430</f>
        <v>0</v>
      </c>
      <c r="J475" s="109">
        <f>別紙明細入力シート!J430</f>
        <v>0</v>
      </c>
      <c r="K475" s="110">
        <f>別紙明細入力シート!K430</f>
        <v>0</v>
      </c>
      <c r="L475" s="111">
        <f>別紙明細入力シート!L430</f>
        <v>0</v>
      </c>
      <c r="M475" s="112">
        <f>別紙明細入力シート!M430</f>
        <v>0</v>
      </c>
    </row>
    <row r="476" spans="1:13" ht="18" customHeight="1">
      <c r="A476" s="156">
        <f t="shared" si="20"/>
        <v>421</v>
      </c>
      <c r="B476" s="122">
        <f>別紙明細入力シート!B431</f>
        <v>0</v>
      </c>
      <c r="C476" s="105">
        <f>別紙明細入力シート!C431</f>
        <v>0</v>
      </c>
      <c r="D476" s="105">
        <f>別紙明細入力シート!D431</f>
        <v>0</v>
      </c>
      <c r="E476" s="106">
        <f>別紙明細入力シート!E431</f>
        <v>0</v>
      </c>
      <c r="F476" s="107">
        <f>別紙明細入力シート!F431</f>
        <v>0</v>
      </c>
      <c r="G476" s="106">
        <f>別紙明細入力シート!G431</f>
        <v>0</v>
      </c>
      <c r="H476" s="108">
        <f>別紙明細入力シート!H431</f>
        <v>0</v>
      </c>
      <c r="I476" s="107">
        <f>別紙明細入力シート!I431</f>
        <v>0</v>
      </c>
      <c r="J476" s="109">
        <f>別紙明細入力シート!J431</f>
        <v>0</v>
      </c>
      <c r="K476" s="110">
        <f>別紙明細入力シート!K431</f>
        <v>0</v>
      </c>
      <c r="L476" s="111">
        <f>別紙明細入力シート!L431</f>
        <v>0</v>
      </c>
      <c r="M476" s="112">
        <f>別紙明細入力シート!M431</f>
        <v>0</v>
      </c>
    </row>
    <row r="477" spans="1:13" ht="18" customHeight="1">
      <c r="A477" s="156">
        <f t="shared" si="20"/>
        <v>422</v>
      </c>
      <c r="B477" s="122">
        <f>別紙明細入力シート!B432</f>
        <v>0</v>
      </c>
      <c r="C477" s="105">
        <f>別紙明細入力シート!C432</f>
        <v>0</v>
      </c>
      <c r="D477" s="105">
        <f>別紙明細入力シート!D432</f>
        <v>0</v>
      </c>
      <c r="E477" s="106">
        <f>別紙明細入力シート!E432</f>
        <v>0</v>
      </c>
      <c r="F477" s="107">
        <f>別紙明細入力シート!F432</f>
        <v>0</v>
      </c>
      <c r="G477" s="106">
        <f>別紙明細入力シート!G432</f>
        <v>0</v>
      </c>
      <c r="H477" s="108">
        <f>別紙明細入力シート!H432</f>
        <v>0</v>
      </c>
      <c r="I477" s="107">
        <f>別紙明細入力シート!I432</f>
        <v>0</v>
      </c>
      <c r="J477" s="109">
        <f>別紙明細入力シート!J432</f>
        <v>0</v>
      </c>
      <c r="K477" s="110">
        <f>別紙明細入力シート!K432</f>
        <v>0</v>
      </c>
      <c r="L477" s="111">
        <f>別紙明細入力シート!L432</f>
        <v>0</v>
      </c>
      <c r="M477" s="112">
        <f>別紙明細入力シート!M432</f>
        <v>0</v>
      </c>
    </row>
    <row r="478" spans="1:13" ht="18" customHeight="1">
      <c r="A478" s="156">
        <f t="shared" si="20"/>
        <v>423</v>
      </c>
      <c r="B478" s="122">
        <f>別紙明細入力シート!B433</f>
        <v>0</v>
      </c>
      <c r="C478" s="105">
        <f>別紙明細入力シート!C433</f>
        <v>0</v>
      </c>
      <c r="D478" s="105">
        <f>別紙明細入力シート!D433</f>
        <v>0</v>
      </c>
      <c r="E478" s="106">
        <f>別紙明細入力シート!E433</f>
        <v>0</v>
      </c>
      <c r="F478" s="107">
        <f>別紙明細入力シート!F433</f>
        <v>0</v>
      </c>
      <c r="G478" s="106">
        <f>別紙明細入力シート!G433</f>
        <v>0</v>
      </c>
      <c r="H478" s="108">
        <f>別紙明細入力シート!H433</f>
        <v>0</v>
      </c>
      <c r="I478" s="107">
        <f>別紙明細入力シート!I433</f>
        <v>0</v>
      </c>
      <c r="J478" s="109">
        <f>別紙明細入力シート!J433</f>
        <v>0</v>
      </c>
      <c r="K478" s="110">
        <f>別紙明細入力シート!K433</f>
        <v>0</v>
      </c>
      <c r="L478" s="111">
        <f>別紙明細入力シート!L433</f>
        <v>0</v>
      </c>
      <c r="M478" s="112">
        <f>別紙明細入力シート!M433</f>
        <v>0</v>
      </c>
    </row>
    <row r="479" spans="1:13" ht="18" customHeight="1">
      <c r="A479" s="156">
        <f t="shared" si="20"/>
        <v>424</v>
      </c>
      <c r="B479" s="122">
        <f>別紙明細入力シート!B434</f>
        <v>0</v>
      </c>
      <c r="C479" s="105">
        <f>別紙明細入力シート!C434</f>
        <v>0</v>
      </c>
      <c r="D479" s="105">
        <f>別紙明細入力シート!D434</f>
        <v>0</v>
      </c>
      <c r="E479" s="106">
        <f>別紙明細入力シート!E434</f>
        <v>0</v>
      </c>
      <c r="F479" s="107">
        <f>別紙明細入力シート!F434</f>
        <v>0</v>
      </c>
      <c r="G479" s="106">
        <f>別紙明細入力シート!G434</f>
        <v>0</v>
      </c>
      <c r="H479" s="108">
        <f>別紙明細入力シート!H434</f>
        <v>0</v>
      </c>
      <c r="I479" s="107">
        <f>別紙明細入力シート!I434</f>
        <v>0</v>
      </c>
      <c r="J479" s="109">
        <f>別紙明細入力シート!J434</f>
        <v>0</v>
      </c>
      <c r="K479" s="110">
        <f>別紙明細入力シート!K434</f>
        <v>0</v>
      </c>
      <c r="L479" s="111">
        <f>別紙明細入力シート!L434</f>
        <v>0</v>
      </c>
      <c r="M479" s="112">
        <f>別紙明細入力シート!M434</f>
        <v>0</v>
      </c>
    </row>
    <row r="480" spans="1:13" ht="18" customHeight="1">
      <c r="A480" s="156">
        <f t="shared" si="20"/>
        <v>425</v>
      </c>
      <c r="B480" s="122">
        <f>別紙明細入力シート!B435</f>
        <v>0</v>
      </c>
      <c r="C480" s="105">
        <f>別紙明細入力シート!C435</f>
        <v>0</v>
      </c>
      <c r="D480" s="105">
        <f>別紙明細入力シート!D435</f>
        <v>0</v>
      </c>
      <c r="E480" s="106">
        <f>別紙明細入力シート!E435</f>
        <v>0</v>
      </c>
      <c r="F480" s="107">
        <f>別紙明細入力シート!F435</f>
        <v>0</v>
      </c>
      <c r="G480" s="106">
        <f>別紙明細入力シート!G435</f>
        <v>0</v>
      </c>
      <c r="H480" s="108">
        <f>別紙明細入力シート!H435</f>
        <v>0</v>
      </c>
      <c r="I480" s="107">
        <f>別紙明細入力シート!I435</f>
        <v>0</v>
      </c>
      <c r="J480" s="109">
        <f>別紙明細入力シート!J435</f>
        <v>0</v>
      </c>
      <c r="K480" s="110">
        <f>別紙明細入力シート!K435</f>
        <v>0</v>
      </c>
      <c r="L480" s="111">
        <f>別紙明細入力シート!L435</f>
        <v>0</v>
      </c>
      <c r="M480" s="112">
        <f>別紙明細入力シート!M435</f>
        <v>0</v>
      </c>
    </row>
    <row r="481" spans="1:13" ht="18" customHeight="1">
      <c r="A481" s="156">
        <f t="shared" si="20"/>
        <v>426</v>
      </c>
      <c r="B481" s="122">
        <f>別紙明細入力シート!B436</f>
        <v>0</v>
      </c>
      <c r="C481" s="105">
        <f>別紙明細入力シート!C436</f>
        <v>0</v>
      </c>
      <c r="D481" s="105">
        <f>別紙明細入力シート!D436</f>
        <v>0</v>
      </c>
      <c r="E481" s="106">
        <f>別紙明細入力シート!E436</f>
        <v>0</v>
      </c>
      <c r="F481" s="107">
        <f>別紙明細入力シート!F436</f>
        <v>0</v>
      </c>
      <c r="G481" s="106">
        <f>別紙明細入力シート!G436</f>
        <v>0</v>
      </c>
      <c r="H481" s="108">
        <f>別紙明細入力シート!H436</f>
        <v>0</v>
      </c>
      <c r="I481" s="107">
        <f>別紙明細入力シート!I436</f>
        <v>0</v>
      </c>
      <c r="J481" s="109">
        <f>別紙明細入力シート!J436</f>
        <v>0</v>
      </c>
      <c r="K481" s="110">
        <f>別紙明細入力シート!K436</f>
        <v>0</v>
      </c>
      <c r="L481" s="111">
        <f>別紙明細入力シート!L436</f>
        <v>0</v>
      </c>
      <c r="M481" s="112">
        <f>別紙明細入力シート!M436</f>
        <v>0</v>
      </c>
    </row>
    <row r="482" spans="1:13" ht="18" customHeight="1">
      <c r="A482" s="156">
        <f t="shared" si="20"/>
        <v>427</v>
      </c>
      <c r="B482" s="122">
        <f>別紙明細入力シート!B437</f>
        <v>0</v>
      </c>
      <c r="C482" s="105">
        <f>別紙明細入力シート!C437</f>
        <v>0</v>
      </c>
      <c r="D482" s="105">
        <f>別紙明細入力シート!D437</f>
        <v>0</v>
      </c>
      <c r="E482" s="106">
        <f>別紙明細入力シート!E437</f>
        <v>0</v>
      </c>
      <c r="F482" s="107">
        <f>別紙明細入力シート!F437</f>
        <v>0</v>
      </c>
      <c r="G482" s="106">
        <f>別紙明細入力シート!G437</f>
        <v>0</v>
      </c>
      <c r="H482" s="108">
        <f>別紙明細入力シート!H437</f>
        <v>0</v>
      </c>
      <c r="I482" s="107">
        <f>別紙明細入力シート!I437</f>
        <v>0</v>
      </c>
      <c r="J482" s="109">
        <f>別紙明細入力シート!J437</f>
        <v>0</v>
      </c>
      <c r="K482" s="110">
        <f>別紙明細入力シート!K437</f>
        <v>0</v>
      </c>
      <c r="L482" s="111">
        <f>別紙明細入力シート!L437</f>
        <v>0</v>
      </c>
      <c r="M482" s="112">
        <f>別紙明細入力シート!M437</f>
        <v>0</v>
      </c>
    </row>
    <row r="483" spans="1:13" ht="18" customHeight="1">
      <c r="A483" s="156">
        <f t="shared" si="20"/>
        <v>428</v>
      </c>
      <c r="B483" s="122">
        <f>別紙明細入力シート!B438</f>
        <v>0</v>
      </c>
      <c r="C483" s="105">
        <f>別紙明細入力シート!C438</f>
        <v>0</v>
      </c>
      <c r="D483" s="105">
        <f>別紙明細入力シート!D438</f>
        <v>0</v>
      </c>
      <c r="E483" s="106">
        <f>別紙明細入力シート!E438</f>
        <v>0</v>
      </c>
      <c r="F483" s="107">
        <f>別紙明細入力シート!F438</f>
        <v>0</v>
      </c>
      <c r="G483" s="106">
        <f>別紙明細入力シート!G438</f>
        <v>0</v>
      </c>
      <c r="H483" s="108">
        <f>別紙明細入力シート!H438</f>
        <v>0</v>
      </c>
      <c r="I483" s="107">
        <f>別紙明細入力シート!I438</f>
        <v>0</v>
      </c>
      <c r="J483" s="109">
        <f>別紙明細入力シート!J438</f>
        <v>0</v>
      </c>
      <c r="K483" s="110">
        <f>別紙明細入力シート!K438</f>
        <v>0</v>
      </c>
      <c r="L483" s="111">
        <f>別紙明細入力シート!L438</f>
        <v>0</v>
      </c>
      <c r="M483" s="112">
        <f>別紙明細入力シート!M438</f>
        <v>0</v>
      </c>
    </row>
    <row r="484" spans="1:13" ht="18" customHeight="1">
      <c r="A484" s="156">
        <f t="shared" si="20"/>
        <v>429</v>
      </c>
      <c r="B484" s="122">
        <f>別紙明細入力シート!B439</f>
        <v>0</v>
      </c>
      <c r="C484" s="105">
        <f>別紙明細入力シート!C439</f>
        <v>0</v>
      </c>
      <c r="D484" s="105">
        <f>別紙明細入力シート!D439</f>
        <v>0</v>
      </c>
      <c r="E484" s="106">
        <f>別紙明細入力シート!E439</f>
        <v>0</v>
      </c>
      <c r="F484" s="107">
        <f>別紙明細入力シート!F439</f>
        <v>0</v>
      </c>
      <c r="G484" s="106">
        <f>別紙明細入力シート!G439</f>
        <v>0</v>
      </c>
      <c r="H484" s="108">
        <f>別紙明細入力シート!H439</f>
        <v>0</v>
      </c>
      <c r="I484" s="107">
        <f>別紙明細入力シート!I439</f>
        <v>0</v>
      </c>
      <c r="J484" s="109">
        <f>別紙明細入力シート!J439</f>
        <v>0</v>
      </c>
      <c r="K484" s="110">
        <f>別紙明細入力シート!K439</f>
        <v>0</v>
      </c>
      <c r="L484" s="111">
        <f>別紙明細入力シート!L439</f>
        <v>0</v>
      </c>
      <c r="M484" s="112">
        <f>別紙明細入力シート!M439</f>
        <v>0</v>
      </c>
    </row>
    <row r="485" spans="1:13" ht="18" customHeight="1">
      <c r="A485" s="156">
        <f t="shared" si="20"/>
        <v>430</v>
      </c>
      <c r="B485" s="122">
        <f>別紙明細入力シート!B440</f>
        <v>0</v>
      </c>
      <c r="C485" s="105">
        <f>別紙明細入力シート!C440</f>
        <v>0</v>
      </c>
      <c r="D485" s="105">
        <f>別紙明細入力シート!D440</f>
        <v>0</v>
      </c>
      <c r="E485" s="106">
        <f>別紙明細入力シート!E440</f>
        <v>0</v>
      </c>
      <c r="F485" s="107">
        <f>別紙明細入力シート!F440</f>
        <v>0</v>
      </c>
      <c r="G485" s="106">
        <f>別紙明細入力シート!G440</f>
        <v>0</v>
      </c>
      <c r="H485" s="108">
        <f>別紙明細入力シート!H440</f>
        <v>0</v>
      </c>
      <c r="I485" s="107">
        <f>別紙明細入力シート!I440</f>
        <v>0</v>
      </c>
      <c r="J485" s="109">
        <f>別紙明細入力シート!J440</f>
        <v>0</v>
      </c>
      <c r="K485" s="110">
        <f>別紙明細入力シート!K440</f>
        <v>0</v>
      </c>
      <c r="L485" s="111">
        <f>別紙明細入力シート!L440</f>
        <v>0</v>
      </c>
      <c r="M485" s="112">
        <f>別紙明細入力シート!M440</f>
        <v>0</v>
      </c>
    </row>
    <row r="486" spans="1:13" ht="18" customHeight="1" thickBot="1">
      <c r="A486" s="157">
        <f t="shared" si="20"/>
        <v>431</v>
      </c>
      <c r="B486" s="123">
        <f>別紙明細入力シート!B441</f>
        <v>0</v>
      </c>
      <c r="C486" s="113">
        <f>別紙明細入力シート!C441</f>
        <v>0</v>
      </c>
      <c r="D486" s="113">
        <f>別紙明細入力シート!D441</f>
        <v>0</v>
      </c>
      <c r="E486" s="114">
        <f>別紙明細入力シート!E441</f>
        <v>0</v>
      </c>
      <c r="F486" s="115">
        <f>別紙明細入力シート!F441</f>
        <v>0</v>
      </c>
      <c r="G486" s="114">
        <f>別紙明細入力シート!G441</f>
        <v>0</v>
      </c>
      <c r="H486" s="116">
        <f>別紙明細入力シート!H441</f>
        <v>0</v>
      </c>
      <c r="I486" s="115">
        <f>別紙明細入力シート!I441</f>
        <v>0</v>
      </c>
      <c r="J486" s="117">
        <f>別紙明細入力シート!J441</f>
        <v>0</v>
      </c>
      <c r="K486" s="118">
        <f>別紙明細入力シート!K441</f>
        <v>0</v>
      </c>
      <c r="L486" s="119">
        <f>別紙明細入力シート!L441</f>
        <v>0</v>
      </c>
      <c r="M486" s="120">
        <f>別紙明細入力シート!M441</f>
        <v>0</v>
      </c>
    </row>
    <row r="487" spans="1:13" ht="18" customHeight="1"/>
    <row r="488" spans="1:13" ht="18" customHeight="1"/>
    <row r="489" spans="1:13" ht="18" customHeight="1"/>
    <row r="490" spans="1:13" ht="18" customHeight="1"/>
    <row r="491" spans="1:13" ht="18" customHeight="1"/>
    <row r="492" spans="1:13" ht="18" customHeight="1"/>
    <row r="493" spans="1:13" ht="18" customHeight="1"/>
    <row r="494" spans="1:13" ht="18" customHeight="1"/>
    <row r="495" spans="1:13" ht="18" customHeight="1"/>
    <row r="496" spans="1:13"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sheetData>
  <sheetProtection algorithmName="SHA-512" hashValue="e/b1F96UpG9ogasFiOE/8eO/X1SgYFa8QTUXsqnF2hurY0Z5BzHyMVYYn9I3OmZALOpSfu8iE2UlIlKpnnAosg==" saltValue="OyRT2HVSw/Q1KsNhxmQEng==" spinCount="100000" sheet="1" objects="1" scenarios="1"/>
  <mergeCells count="73">
    <mergeCell ref="P392:U394"/>
    <mergeCell ref="E393:I393"/>
    <mergeCell ref="J390:K390"/>
    <mergeCell ref="L390:M390"/>
    <mergeCell ref="A392:I392"/>
    <mergeCell ref="J392:K392"/>
    <mergeCell ref="L392:M392"/>
    <mergeCell ref="P294:U296"/>
    <mergeCell ref="E295:I295"/>
    <mergeCell ref="J341:K341"/>
    <mergeCell ref="L341:M341"/>
    <mergeCell ref="A343:I343"/>
    <mergeCell ref="J343:K343"/>
    <mergeCell ref="L343:M343"/>
    <mergeCell ref="P343:U345"/>
    <mergeCell ref="E344:I344"/>
    <mergeCell ref="J292:K292"/>
    <mergeCell ref="L292:M292"/>
    <mergeCell ref="A294:I294"/>
    <mergeCell ref="J294:K294"/>
    <mergeCell ref="L294:M294"/>
    <mergeCell ref="E246:I246"/>
    <mergeCell ref="J245:K245"/>
    <mergeCell ref="L98:M98"/>
    <mergeCell ref="L147:M147"/>
    <mergeCell ref="L196:M196"/>
    <mergeCell ref="L245:M245"/>
    <mergeCell ref="L243:M243"/>
    <mergeCell ref="L194:M194"/>
    <mergeCell ref="J243:K243"/>
    <mergeCell ref="J196:K196"/>
    <mergeCell ref="J194:K194"/>
    <mergeCell ref="E148:I148"/>
    <mergeCell ref="E197:I197"/>
    <mergeCell ref="E99:I99"/>
    <mergeCell ref="A98:I98"/>
    <mergeCell ref="A147:I147"/>
    <mergeCell ref="A196:I196"/>
    <mergeCell ref="A245:I245"/>
    <mergeCell ref="J98:K98"/>
    <mergeCell ref="J147:K147"/>
    <mergeCell ref="J96:K96"/>
    <mergeCell ref="L96:M96"/>
    <mergeCell ref="J145:K145"/>
    <mergeCell ref="L145:M145"/>
    <mergeCell ref="E10:I10"/>
    <mergeCell ref="C6:L6"/>
    <mergeCell ref="A49:I49"/>
    <mergeCell ref="J49:K49"/>
    <mergeCell ref="L49:M49"/>
    <mergeCell ref="P245:U247"/>
    <mergeCell ref="J47:K47"/>
    <mergeCell ref="L47:M47"/>
    <mergeCell ref="A1:F1"/>
    <mergeCell ref="J1:K1"/>
    <mergeCell ref="L1:M1"/>
    <mergeCell ref="A3:B3"/>
    <mergeCell ref="C3:D3"/>
    <mergeCell ref="I5:J5"/>
    <mergeCell ref="K5:L5"/>
    <mergeCell ref="E50:I50"/>
    <mergeCell ref="A5:B5"/>
    <mergeCell ref="A6:B6"/>
    <mergeCell ref="C5:H5"/>
    <mergeCell ref="J8:K8"/>
    <mergeCell ref="L8:M8"/>
    <mergeCell ref="P441:U443"/>
    <mergeCell ref="E442:I442"/>
    <mergeCell ref="J439:K439"/>
    <mergeCell ref="L439:M439"/>
    <mergeCell ref="A441:I441"/>
    <mergeCell ref="J441:K441"/>
    <mergeCell ref="L441:M441"/>
  </mergeCells>
  <phoneticPr fontId="2"/>
  <conditionalFormatting sqref="A292:M486">
    <cfRule type="expression" dxfId="8" priority="7">
      <formula>$A$294=""</formula>
    </cfRule>
  </conditionalFormatting>
  <conditionalFormatting sqref="A341:M486">
    <cfRule type="expression" dxfId="7" priority="4">
      <formula>$A$343=""</formula>
    </cfRule>
  </conditionalFormatting>
  <conditionalFormatting sqref="A390:M437">
    <cfRule type="expression" dxfId="6" priority="3">
      <formula>$A$392=""</formula>
    </cfRule>
  </conditionalFormatting>
  <conditionalFormatting sqref="A439:M486">
    <cfRule type="expression" dxfId="5" priority="1">
      <formula>$A$441=""</formula>
    </cfRule>
    <cfRule type="expression" dxfId="4" priority="2">
      <formula>$A$392=""</formula>
    </cfRule>
  </conditionalFormatting>
  <dataValidations count="8">
    <dataValidation imeMode="hiragana" allowBlank="1" showInputMessage="1" showErrorMessage="1" sqref="L7:V8 A8:E8 C5:C6" xr:uid="{F3515449-8AD9-4C5A-BE9A-4BF0CC5DB818}"/>
    <dataValidation type="whole" operator="greaterThanOrEqual" allowBlank="1" showInputMessage="1" showErrorMessage="1" sqref="M65782:M65783 JI65782:JI65783 TE65782:TE65783 ADA65782:ADA65783 AMW65782:AMW65783 AWS65782:AWS65783 BGO65782:BGO65783 BQK65782:BQK65783 CAG65782:CAG65783 CKC65782:CKC65783 CTY65782:CTY65783 DDU65782:DDU65783 DNQ65782:DNQ65783 DXM65782:DXM65783 EHI65782:EHI65783 ERE65782:ERE65783 FBA65782:FBA65783 FKW65782:FKW65783 FUS65782:FUS65783 GEO65782:GEO65783 GOK65782:GOK65783 GYG65782:GYG65783 HIC65782:HIC65783 HRY65782:HRY65783 IBU65782:IBU65783 ILQ65782:ILQ65783 IVM65782:IVM65783 JFI65782:JFI65783 JPE65782:JPE65783 JZA65782:JZA65783 KIW65782:KIW65783 KSS65782:KSS65783 LCO65782:LCO65783 LMK65782:LMK65783 LWG65782:LWG65783 MGC65782:MGC65783 MPY65782:MPY65783 MZU65782:MZU65783 NJQ65782:NJQ65783 NTM65782:NTM65783 ODI65782:ODI65783 ONE65782:ONE65783 OXA65782:OXA65783 PGW65782:PGW65783 PQS65782:PQS65783 QAO65782:QAO65783 QKK65782:QKK65783 QUG65782:QUG65783 REC65782:REC65783 RNY65782:RNY65783 RXU65782:RXU65783 SHQ65782:SHQ65783 SRM65782:SRM65783 TBI65782:TBI65783 TLE65782:TLE65783 TVA65782:TVA65783 UEW65782:UEW65783 UOS65782:UOS65783 UYO65782:UYO65783 VIK65782:VIK65783 VSG65782:VSG65783 WCC65782:WCC65783 WLY65782:WLY65783 WVU65782:WVU65783 M131318:M131319 JI131318:JI131319 TE131318:TE131319 ADA131318:ADA131319 AMW131318:AMW131319 AWS131318:AWS131319 BGO131318:BGO131319 BQK131318:BQK131319 CAG131318:CAG131319 CKC131318:CKC131319 CTY131318:CTY131319 DDU131318:DDU131319 DNQ131318:DNQ131319 DXM131318:DXM131319 EHI131318:EHI131319 ERE131318:ERE131319 FBA131318:FBA131319 FKW131318:FKW131319 FUS131318:FUS131319 GEO131318:GEO131319 GOK131318:GOK131319 GYG131318:GYG131319 HIC131318:HIC131319 HRY131318:HRY131319 IBU131318:IBU131319 ILQ131318:ILQ131319 IVM131318:IVM131319 JFI131318:JFI131319 JPE131318:JPE131319 JZA131318:JZA131319 KIW131318:KIW131319 KSS131318:KSS131319 LCO131318:LCO131319 LMK131318:LMK131319 LWG131318:LWG131319 MGC131318:MGC131319 MPY131318:MPY131319 MZU131318:MZU131319 NJQ131318:NJQ131319 NTM131318:NTM131319 ODI131318:ODI131319 ONE131318:ONE131319 OXA131318:OXA131319 PGW131318:PGW131319 PQS131318:PQS131319 QAO131318:QAO131319 QKK131318:QKK131319 QUG131318:QUG131319 REC131318:REC131319 RNY131318:RNY131319 RXU131318:RXU131319 SHQ131318:SHQ131319 SRM131318:SRM131319 TBI131318:TBI131319 TLE131318:TLE131319 TVA131318:TVA131319 UEW131318:UEW131319 UOS131318:UOS131319 UYO131318:UYO131319 VIK131318:VIK131319 VSG131318:VSG131319 WCC131318:WCC131319 WLY131318:WLY131319 WVU131318:WVU131319 M196854:M196855 JI196854:JI196855 TE196854:TE196855 ADA196854:ADA196855 AMW196854:AMW196855 AWS196854:AWS196855 BGO196854:BGO196855 BQK196854:BQK196855 CAG196854:CAG196855 CKC196854:CKC196855 CTY196854:CTY196855 DDU196854:DDU196855 DNQ196854:DNQ196855 DXM196854:DXM196855 EHI196854:EHI196855 ERE196854:ERE196855 FBA196854:FBA196855 FKW196854:FKW196855 FUS196854:FUS196855 GEO196854:GEO196855 GOK196854:GOK196855 GYG196854:GYG196855 HIC196854:HIC196855 HRY196854:HRY196855 IBU196854:IBU196855 ILQ196854:ILQ196855 IVM196854:IVM196855 JFI196854:JFI196855 JPE196854:JPE196855 JZA196854:JZA196855 KIW196854:KIW196855 KSS196854:KSS196855 LCO196854:LCO196855 LMK196854:LMK196855 LWG196854:LWG196855 MGC196854:MGC196855 MPY196854:MPY196855 MZU196854:MZU196855 NJQ196854:NJQ196855 NTM196854:NTM196855 ODI196854:ODI196855 ONE196854:ONE196855 OXA196854:OXA196855 PGW196854:PGW196855 PQS196854:PQS196855 QAO196854:QAO196855 QKK196854:QKK196855 QUG196854:QUG196855 REC196854:REC196855 RNY196854:RNY196855 RXU196854:RXU196855 SHQ196854:SHQ196855 SRM196854:SRM196855 TBI196854:TBI196855 TLE196854:TLE196855 TVA196854:TVA196855 UEW196854:UEW196855 UOS196854:UOS196855 UYO196854:UYO196855 VIK196854:VIK196855 VSG196854:VSG196855 WCC196854:WCC196855 WLY196854:WLY196855 WVU196854:WVU196855 M262390:M262391 JI262390:JI262391 TE262390:TE262391 ADA262390:ADA262391 AMW262390:AMW262391 AWS262390:AWS262391 BGO262390:BGO262391 BQK262390:BQK262391 CAG262390:CAG262391 CKC262390:CKC262391 CTY262390:CTY262391 DDU262390:DDU262391 DNQ262390:DNQ262391 DXM262390:DXM262391 EHI262390:EHI262391 ERE262390:ERE262391 FBA262390:FBA262391 FKW262390:FKW262391 FUS262390:FUS262391 GEO262390:GEO262391 GOK262390:GOK262391 GYG262390:GYG262391 HIC262390:HIC262391 HRY262390:HRY262391 IBU262390:IBU262391 ILQ262390:ILQ262391 IVM262390:IVM262391 JFI262390:JFI262391 JPE262390:JPE262391 JZA262390:JZA262391 KIW262390:KIW262391 KSS262390:KSS262391 LCO262390:LCO262391 LMK262390:LMK262391 LWG262390:LWG262391 MGC262390:MGC262391 MPY262390:MPY262391 MZU262390:MZU262391 NJQ262390:NJQ262391 NTM262390:NTM262391 ODI262390:ODI262391 ONE262390:ONE262391 OXA262390:OXA262391 PGW262390:PGW262391 PQS262390:PQS262391 QAO262390:QAO262391 QKK262390:QKK262391 QUG262390:QUG262391 REC262390:REC262391 RNY262390:RNY262391 RXU262390:RXU262391 SHQ262390:SHQ262391 SRM262390:SRM262391 TBI262390:TBI262391 TLE262390:TLE262391 TVA262390:TVA262391 UEW262390:UEW262391 UOS262390:UOS262391 UYO262390:UYO262391 VIK262390:VIK262391 VSG262390:VSG262391 WCC262390:WCC262391 WLY262390:WLY262391 WVU262390:WVU262391 M327926:M327927 JI327926:JI327927 TE327926:TE327927 ADA327926:ADA327927 AMW327926:AMW327927 AWS327926:AWS327927 BGO327926:BGO327927 BQK327926:BQK327927 CAG327926:CAG327927 CKC327926:CKC327927 CTY327926:CTY327927 DDU327926:DDU327927 DNQ327926:DNQ327927 DXM327926:DXM327927 EHI327926:EHI327927 ERE327926:ERE327927 FBA327926:FBA327927 FKW327926:FKW327927 FUS327926:FUS327927 GEO327926:GEO327927 GOK327926:GOK327927 GYG327926:GYG327927 HIC327926:HIC327927 HRY327926:HRY327927 IBU327926:IBU327927 ILQ327926:ILQ327927 IVM327926:IVM327927 JFI327926:JFI327927 JPE327926:JPE327927 JZA327926:JZA327927 KIW327926:KIW327927 KSS327926:KSS327927 LCO327926:LCO327927 LMK327926:LMK327927 LWG327926:LWG327927 MGC327926:MGC327927 MPY327926:MPY327927 MZU327926:MZU327927 NJQ327926:NJQ327927 NTM327926:NTM327927 ODI327926:ODI327927 ONE327926:ONE327927 OXA327926:OXA327927 PGW327926:PGW327927 PQS327926:PQS327927 QAO327926:QAO327927 QKK327926:QKK327927 QUG327926:QUG327927 REC327926:REC327927 RNY327926:RNY327927 RXU327926:RXU327927 SHQ327926:SHQ327927 SRM327926:SRM327927 TBI327926:TBI327927 TLE327926:TLE327927 TVA327926:TVA327927 UEW327926:UEW327927 UOS327926:UOS327927 UYO327926:UYO327927 VIK327926:VIK327927 VSG327926:VSG327927 WCC327926:WCC327927 WLY327926:WLY327927 WVU327926:WVU327927 M393462:M393463 JI393462:JI393463 TE393462:TE393463 ADA393462:ADA393463 AMW393462:AMW393463 AWS393462:AWS393463 BGO393462:BGO393463 BQK393462:BQK393463 CAG393462:CAG393463 CKC393462:CKC393463 CTY393462:CTY393463 DDU393462:DDU393463 DNQ393462:DNQ393463 DXM393462:DXM393463 EHI393462:EHI393463 ERE393462:ERE393463 FBA393462:FBA393463 FKW393462:FKW393463 FUS393462:FUS393463 GEO393462:GEO393463 GOK393462:GOK393463 GYG393462:GYG393463 HIC393462:HIC393463 HRY393462:HRY393463 IBU393462:IBU393463 ILQ393462:ILQ393463 IVM393462:IVM393463 JFI393462:JFI393463 JPE393462:JPE393463 JZA393462:JZA393463 KIW393462:KIW393463 KSS393462:KSS393463 LCO393462:LCO393463 LMK393462:LMK393463 LWG393462:LWG393463 MGC393462:MGC393463 MPY393462:MPY393463 MZU393462:MZU393463 NJQ393462:NJQ393463 NTM393462:NTM393463 ODI393462:ODI393463 ONE393462:ONE393463 OXA393462:OXA393463 PGW393462:PGW393463 PQS393462:PQS393463 QAO393462:QAO393463 QKK393462:QKK393463 QUG393462:QUG393463 REC393462:REC393463 RNY393462:RNY393463 RXU393462:RXU393463 SHQ393462:SHQ393463 SRM393462:SRM393463 TBI393462:TBI393463 TLE393462:TLE393463 TVA393462:TVA393463 UEW393462:UEW393463 UOS393462:UOS393463 UYO393462:UYO393463 VIK393462:VIK393463 VSG393462:VSG393463 WCC393462:WCC393463 WLY393462:WLY393463 WVU393462:WVU393463 M458998:M458999 JI458998:JI458999 TE458998:TE458999 ADA458998:ADA458999 AMW458998:AMW458999 AWS458998:AWS458999 BGO458998:BGO458999 BQK458998:BQK458999 CAG458998:CAG458999 CKC458998:CKC458999 CTY458998:CTY458999 DDU458998:DDU458999 DNQ458998:DNQ458999 DXM458998:DXM458999 EHI458998:EHI458999 ERE458998:ERE458999 FBA458998:FBA458999 FKW458998:FKW458999 FUS458998:FUS458999 GEO458998:GEO458999 GOK458998:GOK458999 GYG458998:GYG458999 HIC458998:HIC458999 HRY458998:HRY458999 IBU458998:IBU458999 ILQ458998:ILQ458999 IVM458998:IVM458999 JFI458998:JFI458999 JPE458998:JPE458999 JZA458998:JZA458999 KIW458998:KIW458999 KSS458998:KSS458999 LCO458998:LCO458999 LMK458998:LMK458999 LWG458998:LWG458999 MGC458998:MGC458999 MPY458998:MPY458999 MZU458998:MZU458999 NJQ458998:NJQ458999 NTM458998:NTM458999 ODI458998:ODI458999 ONE458998:ONE458999 OXA458998:OXA458999 PGW458998:PGW458999 PQS458998:PQS458999 QAO458998:QAO458999 QKK458998:QKK458999 QUG458998:QUG458999 REC458998:REC458999 RNY458998:RNY458999 RXU458998:RXU458999 SHQ458998:SHQ458999 SRM458998:SRM458999 TBI458998:TBI458999 TLE458998:TLE458999 TVA458998:TVA458999 UEW458998:UEW458999 UOS458998:UOS458999 UYO458998:UYO458999 VIK458998:VIK458999 VSG458998:VSG458999 WCC458998:WCC458999 WLY458998:WLY458999 WVU458998:WVU458999 M524534:M524535 JI524534:JI524535 TE524534:TE524535 ADA524534:ADA524535 AMW524534:AMW524535 AWS524534:AWS524535 BGO524534:BGO524535 BQK524534:BQK524535 CAG524534:CAG524535 CKC524534:CKC524535 CTY524534:CTY524535 DDU524534:DDU524535 DNQ524534:DNQ524535 DXM524534:DXM524535 EHI524534:EHI524535 ERE524534:ERE524535 FBA524534:FBA524535 FKW524534:FKW524535 FUS524534:FUS524535 GEO524534:GEO524535 GOK524534:GOK524535 GYG524534:GYG524535 HIC524534:HIC524535 HRY524534:HRY524535 IBU524534:IBU524535 ILQ524534:ILQ524535 IVM524534:IVM524535 JFI524534:JFI524535 JPE524534:JPE524535 JZA524534:JZA524535 KIW524534:KIW524535 KSS524534:KSS524535 LCO524534:LCO524535 LMK524534:LMK524535 LWG524534:LWG524535 MGC524534:MGC524535 MPY524534:MPY524535 MZU524534:MZU524535 NJQ524534:NJQ524535 NTM524534:NTM524535 ODI524534:ODI524535 ONE524534:ONE524535 OXA524534:OXA524535 PGW524534:PGW524535 PQS524534:PQS524535 QAO524534:QAO524535 QKK524534:QKK524535 QUG524534:QUG524535 REC524534:REC524535 RNY524534:RNY524535 RXU524534:RXU524535 SHQ524534:SHQ524535 SRM524534:SRM524535 TBI524534:TBI524535 TLE524534:TLE524535 TVA524534:TVA524535 UEW524534:UEW524535 UOS524534:UOS524535 UYO524534:UYO524535 VIK524534:VIK524535 VSG524534:VSG524535 WCC524534:WCC524535 WLY524534:WLY524535 WVU524534:WVU524535 M590070:M590071 JI590070:JI590071 TE590070:TE590071 ADA590070:ADA590071 AMW590070:AMW590071 AWS590070:AWS590071 BGO590070:BGO590071 BQK590070:BQK590071 CAG590070:CAG590071 CKC590070:CKC590071 CTY590070:CTY590071 DDU590070:DDU590071 DNQ590070:DNQ590071 DXM590070:DXM590071 EHI590070:EHI590071 ERE590070:ERE590071 FBA590070:FBA590071 FKW590070:FKW590071 FUS590070:FUS590071 GEO590070:GEO590071 GOK590070:GOK590071 GYG590070:GYG590071 HIC590070:HIC590071 HRY590070:HRY590071 IBU590070:IBU590071 ILQ590070:ILQ590071 IVM590070:IVM590071 JFI590070:JFI590071 JPE590070:JPE590071 JZA590070:JZA590071 KIW590070:KIW590071 KSS590070:KSS590071 LCO590070:LCO590071 LMK590070:LMK590071 LWG590070:LWG590071 MGC590070:MGC590071 MPY590070:MPY590071 MZU590070:MZU590071 NJQ590070:NJQ590071 NTM590070:NTM590071 ODI590070:ODI590071 ONE590070:ONE590071 OXA590070:OXA590071 PGW590070:PGW590071 PQS590070:PQS590071 QAO590070:QAO590071 QKK590070:QKK590071 QUG590070:QUG590071 REC590070:REC590071 RNY590070:RNY590071 RXU590070:RXU590071 SHQ590070:SHQ590071 SRM590070:SRM590071 TBI590070:TBI590071 TLE590070:TLE590071 TVA590070:TVA590071 UEW590070:UEW590071 UOS590070:UOS590071 UYO590070:UYO590071 VIK590070:VIK590071 VSG590070:VSG590071 WCC590070:WCC590071 WLY590070:WLY590071 WVU590070:WVU590071 M655606:M655607 JI655606:JI655607 TE655606:TE655607 ADA655606:ADA655607 AMW655606:AMW655607 AWS655606:AWS655607 BGO655606:BGO655607 BQK655606:BQK655607 CAG655606:CAG655607 CKC655606:CKC655607 CTY655606:CTY655607 DDU655606:DDU655607 DNQ655606:DNQ655607 DXM655606:DXM655607 EHI655606:EHI655607 ERE655606:ERE655607 FBA655606:FBA655607 FKW655606:FKW655607 FUS655606:FUS655607 GEO655606:GEO655607 GOK655606:GOK655607 GYG655606:GYG655607 HIC655606:HIC655607 HRY655606:HRY655607 IBU655606:IBU655607 ILQ655606:ILQ655607 IVM655606:IVM655607 JFI655606:JFI655607 JPE655606:JPE655607 JZA655606:JZA655607 KIW655606:KIW655607 KSS655606:KSS655607 LCO655606:LCO655607 LMK655606:LMK655607 LWG655606:LWG655607 MGC655606:MGC655607 MPY655606:MPY655607 MZU655606:MZU655607 NJQ655606:NJQ655607 NTM655606:NTM655607 ODI655606:ODI655607 ONE655606:ONE655607 OXA655606:OXA655607 PGW655606:PGW655607 PQS655606:PQS655607 QAO655606:QAO655607 QKK655606:QKK655607 QUG655606:QUG655607 REC655606:REC655607 RNY655606:RNY655607 RXU655606:RXU655607 SHQ655606:SHQ655607 SRM655606:SRM655607 TBI655606:TBI655607 TLE655606:TLE655607 TVA655606:TVA655607 UEW655606:UEW655607 UOS655606:UOS655607 UYO655606:UYO655607 VIK655606:VIK655607 VSG655606:VSG655607 WCC655606:WCC655607 WLY655606:WLY655607 WVU655606:WVU655607 M721142:M721143 JI721142:JI721143 TE721142:TE721143 ADA721142:ADA721143 AMW721142:AMW721143 AWS721142:AWS721143 BGO721142:BGO721143 BQK721142:BQK721143 CAG721142:CAG721143 CKC721142:CKC721143 CTY721142:CTY721143 DDU721142:DDU721143 DNQ721142:DNQ721143 DXM721142:DXM721143 EHI721142:EHI721143 ERE721142:ERE721143 FBA721142:FBA721143 FKW721142:FKW721143 FUS721142:FUS721143 GEO721142:GEO721143 GOK721142:GOK721143 GYG721142:GYG721143 HIC721142:HIC721143 HRY721142:HRY721143 IBU721142:IBU721143 ILQ721142:ILQ721143 IVM721142:IVM721143 JFI721142:JFI721143 JPE721142:JPE721143 JZA721142:JZA721143 KIW721142:KIW721143 KSS721142:KSS721143 LCO721142:LCO721143 LMK721142:LMK721143 LWG721142:LWG721143 MGC721142:MGC721143 MPY721142:MPY721143 MZU721142:MZU721143 NJQ721142:NJQ721143 NTM721142:NTM721143 ODI721142:ODI721143 ONE721142:ONE721143 OXA721142:OXA721143 PGW721142:PGW721143 PQS721142:PQS721143 QAO721142:QAO721143 QKK721142:QKK721143 QUG721142:QUG721143 REC721142:REC721143 RNY721142:RNY721143 RXU721142:RXU721143 SHQ721142:SHQ721143 SRM721142:SRM721143 TBI721142:TBI721143 TLE721142:TLE721143 TVA721142:TVA721143 UEW721142:UEW721143 UOS721142:UOS721143 UYO721142:UYO721143 VIK721142:VIK721143 VSG721142:VSG721143 WCC721142:WCC721143 WLY721142:WLY721143 WVU721142:WVU721143 M786678:M786679 JI786678:JI786679 TE786678:TE786679 ADA786678:ADA786679 AMW786678:AMW786679 AWS786678:AWS786679 BGO786678:BGO786679 BQK786678:BQK786679 CAG786678:CAG786679 CKC786678:CKC786679 CTY786678:CTY786679 DDU786678:DDU786679 DNQ786678:DNQ786679 DXM786678:DXM786679 EHI786678:EHI786679 ERE786678:ERE786679 FBA786678:FBA786679 FKW786678:FKW786679 FUS786678:FUS786679 GEO786678:GEO786679 GOK786678:GOK786679 GYG786678:GYG786679 HIC786678:HIC786679 HRY786678:HRY786679 IBU786678:IBU786679 ILQ786678:ILQ786679 IVM786678:IVM786679 JFI786678:JFI786679 JPE786678:JPE786679 JZA786678:JZA786679 KIW786678:KIW786679 KSS786678:KSS786679 LCO786678:LCO786679 LMK786678:LMK786679 LWG786678:LWG786679 MGC786678:MGC786679 MPY786678:MPY786679 MZU786678:MZU786679 NJQ786678:NJQ786679 NTM786678:NTM786679 ODI786678:ODI786679 ONE786678:ONE786679 OXA786678:OXA786679 PGW786678:PGW786679 PQS786678:PQS786679 QAO786678:QAO786679 QKK786678:QKK786679 QUG786678:QUG786679 REC786678:REC786679 RNY786678:RNY786679 RXU786678:RXU786679 SHQ786678:SHQ786679 SRM786678:SRM786679 TBI786678:TBI786679 TLE786678:TLE786679 TVA786678:TVA786679 UEW786678:UEW786679 UOS786678:UOS786679 UYO786678:UYO786679 VIK786678:VIK786679 VSG786678:VSG786679 WCC786678:WCC786679 WLY786678:WLY786679 WVU786678:WVU786679 M852214:M852215 JI852214:JI852215 TE852214:TE852215 ADA852214:ADA852215 AMW852214:AMW852215 AWS852214:AWS852215 BGO852214:BGO852215 BQK852214:BQK852215 CAG852214:CAG852215 CKC852214:CKC852215 CTY852214:CTY852215 DDU852214:DDU852215 DNQ852214:DNQ852215 DXM852214:DXM852215 EHI852214:EHI852215 ERE852214:ERE852215 FBA852214:FBA852215 FKW852214:FKW852215 FUS852214:FUS852215 GEO852214:GEO852215 GOK852214:GOK852215 GYG852214:GYG852215 HIC852214:HIC852215 HRY852214:HRY852215 IBU852214:IBU852215 ILQ852214:ILQ852215 IVM852214:IVM852215 JFI852214:JFI852215 JPE852214:JPE852215 JZA852214:JZA852215 KIW852214:KIW852215 KSS852214:KSS852215 LCO852214:LCO852215 LMK852214:LMK852215 LWG852214:LWG852215 MGC852214:MGC852215 MPY852214:MPY852215 MZU852214:MZU852215 NJQ852214:NJQ852215 NTM852214:NTM852215 ODI852214:ODI852215 ONE852214:ONE852215 OXA852214:OXA852215 PGW852214:PGW852215 PQS852214:PQS852215 QAO852214:QAO852215 QKK852214:QKK852215 QUG852214:QUG852215 REC852214:REC852215 RNY852214:RNY852215 RXU852214:RXU852215 SHQ852214:SHQ852215 SRM852214:SRM852215 TBI852214:TBI852215 TLE852214:TLE852215 TVA852214:TVA852215 UEW852214:UEW852215 UOS852214:UOS852215 UYO852214:UYO852215 VIK852214:VIK852215 VSG852214:VSG852215 WCC852214:WCC852215 WLY852214:WLY852215 WVU852214:WVU852215 M917750:M917751 JI917750:JI917751 TE917750:TE917751 ADA917750:ADA917751 AMW917750:AMW917751 AWS917750:AWS917751 BGO917750:BGO917751 BQK917750:BQK917751 CAG917750:CAG917751 CKC917750:CKC917751 CTY917750:CTY917751 DDU917750:DDU917751 DNQ917750:DNQ917751 DXM917750:DXM917751 EHI917750:EHI917751 ERE917750:ERE917751 FBA917750:FBA917751 FKW917750:FKW917751 FUS917750:FUS917751 GEO917750:GEO917751 GOK917750:GOK917751 GYG917750:GYG917751 HIC917750:HIC917751 HRY917750:HRY917751 IBU917750:IBU917751 ILQ917750:ILQ917751 IVM917750:IVM917751 JFI917750:JFI917751 JPE917750:JPE917751 JZA917750:JZA917751 KIW917750:KIW917751 KSS917750:KSS917751 LCO917750:LCO917751 LMK917750:LMK917751 LWG917750:LWG917751 MGC917750:MGC917751 MPY917750:MPY917751 MZU917750:MZU917751 NJQ917750:NJQ917751 NTM917750:NTM917751 ODI917750:ODI917751 ONE917750:ONE917751 OXA917750:OXA917751 PGW917750:PGW917751 PQS917750:PQS917751 QAO917750:QAO917751 QKK917750:QKK917751 QUG917750:QUG917751 REC917750:REC917751 RNY917750:RNY917751 RXU917750:RXU917751 SHQ917750:SHQ917751 SRM917750:SRM917751 TBI917750:TBI917751 TLE917750:TLE917751 TVA917750:TVA917751 UEW917750:UEW917751 UOS917750:UOS917751 UYO917750:UYO917751 VIK917750:VIK917751 VSG917750:VSG917751 WCC917750:WCC917751 WLY917750:WLY917751 WVU917750:WVU917751 M983286:M983287 JI983286:JI983287 TE983286:TE983287 ADA983286:ADA983287 AMW983286:AMW983287 AWS983286:AWS983287 BGO983286:BGO983287 BQK983286:BQK983287 CAG983286:CAG983287 CKC983286:CKC983287 CTY983286:CTY983287 DDU983286:DDU983287 DNQ983286:DNQ983287 DXM983286:DXM983287 EHI983286:EHI983287 ERE983286:ERE983287 FBA983286:FBA983287 FKW983286:FKW983287 FUS983286:FUS983287 GEO983286:GEO983287 GOK983286:GOK983287 GYG983286:GYG983287 HIC983286:HIC983287 HRY983286:HRY983287 IBU983286:IBU983287 ILQ983286:ILQ983287 IVM983286:IVM983287 JFI983286:JFI983287 JPE983286:JPE983287 JZA983286:JZA983287 KIW983286:KIW983287 KSS983286:KSS983287 LCO983286:LCO983287 LMK983286:LMK983287 LWG983286:LWG983287 MGC983286:MGC983287 MPY983286:MPY983287 MZU983286:MZU983287 NJQ983286:NJQ983287 NTM983286:NTM983287 ODI983286:ODI983287 ONE983286:ONE983287 OXA983286:OXA983287 PGW983286:PGW983287 PQS983286:PQS983287 QAO983286:QAO983287 QKK983286:QKK983287 QUG983286:QUG983287 REC983286:REC983287 RNY983286:RNY983287 RXU983286:RXU983287 SHQ983286:SHQ983287 SRM983286:SRM983287 TBI983286:TBI983287 TLE983286:TLE983287 TVA983286:TVA983287 UEW983286:UEW983287 UOS983286:UOS983287 UYO983286:UYO983287 VIK983286:VIK983287 VSG983286:VSG983287 WCC983286:WCC983287 WLY983286:WLY983287 WVU983286:WVU983287" xr:uid="{CDB71923-E16D-49FB-8D3E-E326BA8538B1}">
      <formula1>0</formula1>
    </dataValidation>
    <dataValidation imeMode="on" allowBlank="1" showInputMessage="1" showErrorMessage="1" sqref="WVU983283 A65778:F65778 IX65778:JB65778 ST65778:SX65778 ACP65778:ACT65778 AML65778:AMP65778 AWH65778:AWL65778 BGD65778:BGH65778 BPZ65778:BQD65778 BZV65778:BZZ65778 CJR65778:CJV65778 CTN65778:CTR65778 DDJ65778:DDN65778 DNF65778:DNJ65778 DXB65778:DXF65778 EGX65778:EHB65778 EQT65778:EQX65778 FAP65778:FAT65778 FKL65778:FKP65778 FUH65778:FUL65778 GED65778:GEH65778 GNZ65778:GOD65778 GXV65778:GXZ65778 HHR65778:HHV65778 HRN65778:HRR65778 IBJ65778:IBN65778 ILF65778:ILJ65778 IVB65778:IVF65778 JEX65778:JFB65778 JOT65778:JOX65778 JYP65778:JYT65778 KIL65778:KIP65778 KSH65778:KSL65778 LCD65778:LCH65778 LLZ65778:LMD65778 LVV65778:LVZ65778 MFR65778:MFV65778 MPN65778:MPR65778 MZJ65778:MZN65778 NJF65778:NJJ65778 NTB65778:NTF65778 OCX65778:ODB65778 OMT65778:OMX65778 OWP65778:OWT65778 PGL65778:PGP65778 PQH65778:PQL65778 QAD65778:QAH65778 QJZ65778:QKD65778 QTV65778:QTZ65778 RDR65778:RDV65778 RNN65778:RNR65778 RXJ65778:RXN65778 SHF65778:SHJ65778 SRB65778:SRF65778 TAX65778:TBB65778 TKT65778:TKX65778 TUP65778:TUT65778 UEL65778:UEP65778 UOH65778:UOL65778 UYD65778:UYH65778 VHZ65778:VID65778 VRV65778:VRZ65778 WBR65778:WBV65778 WLN65778:WLR65778 WVJ65778:WVN65778 A131314:F131314 IX131314:JB131314 ST131314:SX131314 ACP131314:ACT131314 AML131314:AMP131314 AWH131314:AWL131314 BGD131314:BGH131314 BPZ131314:BQD131314 BZV131314:BZZ131314 CJR131314:CJV131314 CTN131314:CTR131314 DDJ131314:DDN131314 DNF131314:DNJ131314 DXB131314:DXF131314 EGX131314:EHB131314 EQT131314:EQX131314 FAP131314:FAT131314 FKL131314:FKP131314 FUH131314:FUL131314 GED131314:GEH131314 GNZ131314:GOD131314 GXV131314:GXZ131314 HHR131314:HHV131314 HRN131314:HRR131314 IBJ131314:IBN131314 ILF131314:ILJ131314 IVB131314:IVF131314 JEX131314:JFB131314 JOT131314:JOX131314 JYP131314:JYT131314 KIL131314:KIP131314 KSH131314:KSL131314 LCD131314:LCH131314 LLZ131314:LMD131314 LVV131314:LVZ131314 MFR131314:MFV131314 MPN131314:MPR131314 MZJ131314:MZN131314 NJF131314:NJJ131314 NTB131314:NTF131314 OCX131314:ODB131314 OMT131314:OMX131314 OWP131314:OWT131314 PGL131314:PGP131314 PQH131314:PQL131314 QAD131314:QAH131314 QJZ131314:QKD131314 QTV131314:QTZ131314 RDR131314:RDV131314 RNN131314:RNR131314 RXJ131314:RXN131314 SHF131314:SHJ131314 SRB131314:SRF131314 TAX131314:TBB131314 TKT131314:TKX131314 TUP131314:TUT131314 UEL131314:UEP131314 UOH131314:UOL131314 UYD131314:UYH131314 VHZ131314:VID131314 VRV131314:VRZ131314 WBR131314:WBV131314 WLN131314:WLR131314 WVJ131314:WVN131314 A196850:F196850 IX196850:JB196850 ST196850:SX196850 ACP196850:ACT196850 AML196850:AMP196850 AWH196850:AWL196850 BGD196850:BGH196850 BPZ196850:BQD196850 BZV196850:BZZ196850 CJR196850:CJV196850 CTN196850:CTR196850 DDJ196850:DDN196850 DNF196850:DNJ196850 DXB196850:DXF196850 EGX196850:EHB196850 EQT196850:EQX196850 FAP196850:FAT196850 FKL196850:FKP196850 FUH196850:FUL196850 GED196850:GEH196850 GNZ196850:GOD196850 GXV196850:GXZ196850 HHR196850:HHV196850 HRN196850:HRR196850 IBJ196850:IBN196850 ILF196850:ILJ196850 IVB196850:IVF196850 JEX196850:JFB196850 JOT196850:JOX196850 JYP196850:JYT196850 KIL196850:KIP196850 KSH196850:KSL196850 LCD196850:LCH196850 LLZ196850:LMD196850 LVV196850:LVZ196850 MFR196850:MFV196850 MPN196850:MPR196850 MZJ196850:MZN196850 NJF196850:NJJ196850 NTB196850:NTF196850 OCX196850:ODB196850 OMT196850:OMX196850 OWP196850:OWT196850 PGL196850:PGP196850 PQH196850:PQL196850 QAD196850:QAH196850 QJZ196850:QKD196850 QTV196850:QTZ196850 RDR196850:RDV196850 RNN196850:RNR196850 RXJ196850:RXN196850 SHF196850:SHJ196850 SRB196850:SRF196850 TAX196850:TBB196850 TKT196850:TKX196850 TUP196850:TUT196850 UEL196850:UEP196850 UOH196850:UOL196850 UYD196850:UYH196850 VHZ196850:VID196850 VRV196850:VRZ196850 WBR196850:WBV196850 WLN196850:WLR196850 WVJ196850:WVN196850 A262386:F262386 IX262386:JB262386 ST262386:SX262386 ACP262386:ACT262386 AML262386:AMP262386 AWH262386:AWL262386 BGD262386:BGH262386 BPZ262386:BQD262386 BZV262386:BZZ262386 CJR262386:CJV262386 CTN262386:CTR262386 DDJ262386:DDN262386 DNF262386:DNJ262386 DXB262386:DXF262386 EGX262386:EHB262386 EQT262386:EQX262386 FAP262386:FAT262386 FKL262386:FKP262386 FUH262386:FUL262386 GED262386:GEH262386 GNZ262386:GOD262386 GXV262386:GXZ262386 HHR262386:HHV262386 HRN262386:HRR262386 IBJ262386:IBN262386 ILF262386:ILJ262386 IVB262386:IVF262386 JEX262386:JFB262386 JOT262386:JOX262386 JYP262386:JYT262386 KIL262386:KIP262386 KSH262386:KSL262386 LCD262386:LCH262386 LLZ262386:LMD262386 LVV262386:LVZ262386 MFR262386:MFV262386 MPN262386:MPR262386 MZJ262386:MZN262386 NJF262386:NJJ262386 NTB262386:NTF262386 OCX262386:ODB262386 OMT262386:OMX262386 OWP262386:OWT262386 PGL262386:PGP262386 PQH262386:PQL262386 QAD262386:QAH262386 QJZ262386:QKD262386 QTV262386:QTZ262386 RDR262386:RDV262386 RNN262386:RNR262386 RXJ262386:RXN262386 SHF262386:SHJ262386 SRB262386:SRF262386 TAX262386:TBB262386 TKT262386:TKX262386 TUP262386:TUT262386 UEL262386:UEP262386 UOH262386:UOL262386 UYD262386:UYH262386 VHZ262386:VID262386 VRV262386:VRZ262386 WBR262386:WBV262386 WLN262386:WLR262386 WVJ262386:WVN262386 A327922:F327922 IX327922:JB327922 ST327922:SX327922 ACP327922:ACT327922 AML327922:AMP327922 AWH327922:AWL327922 BGD327922:BGH327922 BPZ327922:BQD327922 BZV327922:BZZ327922 CJR327922:CJV327922 CTN327922:CTR327922 DDJ327922:DDN327922 DNF327922:DNJ327922 DXB327922:DXF327922 EGX327922:EHB327922 EQT327922:EQX327922 FAP327922:FAT327922 FKL327922:FKP327922 FUH327922:FUL327922 GED327922:GEH327922 GNZ327922:GOD327922 GXV327922:GXZ327922 HHR327922:HHV327922 HRN327922:HRR327922 IBJ327922:IBN327922 ILF327922:ILJ327922 IVB327922:IVF327922 JEX327922:JFB327922 JOT327922:JOX327922 JYP327922:JYT327922 KIL327922:KIP327922 KSH327922:KSL327922 LCD327922:LCH327922 LLZ327922:LMD327922 LVV327922:LVZ327922 MFR327922:MFV327922 MPN327922:MPR327922 MZJ327922:MZN327922 NJF327922:NJJ327922 NTB327922:NTF327922 OCX327922:ODB327922 OMT327922:OMX327922 OWP327922:OWT327922 PGL327922:PGP327922 PQH327922:PQL327922 QAD327922:QAH327922 QJZ327922:QKD327922 QTV327922:QTZ327922 RDR327922:RDV327922 RNN327922:RNR327922 RXJ327922:RXN327922 SHF327922:SHJ327922 SRB327922:SRF327922 TAX327922:TBB327922 TKT327922:TKX327922 TUP327922:TUT327922 UEL327922:UEP327922 UOH327922:UOL327922 UYD327922:UYH327922 VHZ327922:VID327922 VRV327922:VRZ327922 WBR327922:WBV327922 WLN327922:WLR327922 WVJ327922:WVN327922 A393458:F393458 IX393458:JB393458 ST393458:SX393458 ACP393458:ACT393458 AML393458:AMP393458 AWH393458:AWL393458 BGD393458:BGH393458 BPZ393458:BQD393458 BZV393458:BZZ393458 CJR393458:CJV393458 CTN393458:CTR393458 DDJ393458:DDN393458 DNF393458:DNJ393458 DXB393458:DXF393458 EGX393458:EHB393458 EQT393458:EQX393458 FAP393458:FAT393458 FKL393458:FKP393458 FUH393458:FUL393458 GED393458:GEH393458 GNZ393458:GOD393458 GXV393458:GXZ393458 HHR393458:HHV393458 HRN393458:HRR393458 IBJ393458:IBN393458 ILF393458:ILJ393458 IVB393458:IVF393458 JEX393458:JFB393458 JOT393458:JOX393458 JYP393458:JYT393458 KIL393458:KIP393458 KSH393458:KSL393458 LCD393458:LCH393458 LLZ393458:LMD393458 LVV393458:LVZ393458 MFR393458:MFV393458 MPN393458:MPR393458 MZJ393458:MZN393458 NJF393458:NJJ393458 NTB393458:NTF393458 OCX393458:ODB393458 OMT393458:OMX393458 OWP393458:OWT393458 PGL393458:PGP393458 PQH393458:PQL393458 QAD393458:QAH393458 QJZ393458:QKD393458 QTV393458:QTZ393458 RDR393458:RDV393458 RNN393458:RNR393458 RXJ393458:RXN393458 SHF393458:SHJ393458 SRB393458:SRF393458 TAX393458:TBB393458 TKT393458:TKX393458 TUP393458:TUT393458 UEL393458:UEP393458 UOH393458:UOL393458 UYD393458:UYH393458 VHZ393458:VID393458 VRV393458:VRZ393458 WBR393458:WBV393458 WLN393458:WLR393458 WVJ393458:WVN393458 A458994:F458994 IX458994:JB458994 ST458994:SX458994 ACP458994:ACT458994 AML458994:AMP458994 AWH458994:AWL458994 BGD458994:BGH458994 BPZ458994:BQD458994 BZV458994:BZZ458994 CJR458994:CJV458994 CTN458994:CTR458994 DDJ458994:DDN458994 DNF458994:DNJ458994 DXB458994:DXF458994 EGX458994:EHB458994 EQT458994:EQX458994 FAP458994:FAT458994 FKL458994:FKP458994 FUH458994:FUL458994 GED458994:GEH458994 GNZ458994:GOD458994 GXV458994:GXZ458994 HHR458994:HHV458994 HRN458994:HRR458994 IBJ458994:IBN458994 ILF458994:ILJ458994 IVB458994:IVF458994 JEX458994:JFB458994 JOT458994:JOX458994 JYP458994:JYT458994 KIL458994:KIP458994 KSH458994:KSL458994 LCD458994:LCH458994 LLZ458994:LMD458994 LVV458994:LVZ458994 MFR458994:MFV458994 MPN458994:MPR458994 MZJ458994:MZN458994 NJF458994:NJJ458994 NTB458994:NTF458994 OCX458994:ODB458994 OMT458994:OMX458994 OWP458994:OWT458994 PGL458994:PGP458994 PQH458994:PQL458994 QAD458994:QAH458994 QJZ458994:QKD458994 QTV458994:QTZ458994 RDR458994:RDV458994 RNN458994:RNR458994 RXJ458994:RXN458994 SHF458994:SHJ458994 SRB458994:SRF458994 TAX458994:TBB458994 TKT458994:TKX458994 TUP458994:TUT458994 UEL458994:UEP458994 UOH458994:UOL458994 UYD458994:UYH458994 VHZ458994:VID458994 VRV458994:VRZ458994 WBR458994:WBV458994 WLN458994:WLR458994 WVJ458994:WVN458994 A524530:F524530 IX524530:JB524530 ST524530:SX524530 ACP524530:ACT524530 AML524530:AMP524530 AWH524530:AWL524530 BGD524530:BGH524530 BPZ524530:BQD524530 BZV524530:BZZ524530 CJR524530:CJV524530 CTN524530:CTR524530 DDJ524530:DDN524530 DNF524530:DNJ524530 DXB524530:DXF524530 EGX524530:EHB524530 EQT524530:EQX524530 FAP524530:FAT524530 FKL524530:FKP524530 FUH524530:FUL524530 GED524530:GEH524530 GNZ524530:GOD524530 GXV524530:GXZ524530 HHR524530:HHV524530 HRN524530:HRR524530 IBJ524530:IBN524530 ILF524530:ILJ524530 IVB524530:IVF524530 JEX524530:JFB524530 JOT524530:JOX524530 JYP524530:JYT524530 KIL524530:KIP524530 KSH524530:KSL524530 LCD524530:LCH524530 LLZ524530:LMD524530 LVV524530:LVZ524530 MFR524530:MFV524530 MPN524530:MPR524530 MZJ524530:MZN524530 NJF524530:NJJ524530 NTB524530:NTF524530 OCX524530:ODB524530 OMT524530:OMX524530 OWP524530:OWT524530 PGL524530:PGP524530 PQH524530:PQL524530 QAD524530:QAH524530 QJZ524530:QKD524530 QTV524530:QTZ524530 RDR524530:RDV524530 RNN524530:RNR524530 RXJ524530:RXN524530 SHF524530:SHJ524530 SRB524530:SRF524530 TAX524530:TBB524530 TKT524530:TKX524530 TUP524530:TUT524530 UEL524530:UEP524530 UOH524530:UOL524530 UYD524530:UYH524530 VHZ524530:VID524530 VRV524530:VRZ524530 WBR524530:WBV524530 WLN524530:WLR524530 WVJ524530:WVN524530 A590066:F590066 IX590066:JB590066 ST590066:SX590066 ACP590066:ACT590066 AML590066:AMP590066 AWH590066:AWL590066 BGD590066:BGH590066 BPZ590066:BQD590066 BZV590066:BZZ590066 CJR590066:CJV590066 CTN590066:CTR590066 DDJ590066:DDN590066 DNF590066:DNJ590066 DXB590066:DXF590066 EGX590066:EHB590066 EQT590066:EQX590066 FAP590066:FAT590066 FKL590066:FKP590066 FUH590066:FUL590066 GED590066:GEH590066 GNZ590066:GOD590066 GXV590066:GXZ590066 HHR590066:HHV590066 HRN590066:HRR590066 IBJ590066:IBN590066 ILF590066:ILJ590066 IVB590066:IVF590066 JEX590066:JFB590066 JOT590066:JOX590066 JYP590066:JYT590066 KIL590066:KIP590066 KSH590066:KSL590066 LCD590066:LCH590066 LLZ590066:LMD590066 LVV590066:LVZ590066 MFR590066:MFV590066 MPN590066:MPR590066 MZJ590066:MZN590066 NJF590066:NJJ590066 NTB590066:NTF590066 OCX590066:ODB590066 OMT590066:OMX590066 OWP590066:OWT590066 PGL590066:PGP590066 PQH590066:PQL590066 QAD590066:QAH590066 QJZ590066:QKD590066 QTV590066:QTZ590066 RDR590066:RDV590066 RNN590066:RNR590066 RXJ590066:RXN590066 SHF590066:SHJ590066 SRB590066:SRF590066 TAX590066:TBB590066 TKT590066:TKX590066 TUP590066:TUT590066 UEL590066:UEP590066 UOH590066:UOL590066 UYD590066:UYH590066 VHZ590066:VID590066 VRV590066:VRZ590066 WBR590066:WBV590066 WLN590066:WLR590066 WVJ590066:WVN590066 A655602:F655602 IX655602:JB655602 ST655602:SX655602 ACP655602:ACT655602 AML655602:AMP655602 AWH655602:AWL655602 BGD655602:BGH655602 BPZ655602:BQD655602 BZV655602:BZZ655602 CJR655602:CJV655602 CTN655602:CTR655602 DDJ655602:DDN655602 DNF655602:DNJ655602 DXB655602:DXF655602 EGX655602:EHB655602 EQT655602:EQX655602 FAP655602:FAT655602 FKL655602:FKP655602 FUH655602:FUL655602 GED655602:GEH655602 GNZ655602:GOD655602 GXV655602:GXZ655602 HHR655602:HHV655602 HRN655602:HRR655602 IBJ655602:IBN655602 ILF655602:ILJ655602 IVB655602:IVF655602 JEX655602:JFB655602 JOT655602:JOX655602 JYP655602:JYT655602 KIL655602:KIP655602 KSH655602:KSL655602 LCD655602:LCH655602 LLZ655602:LMD655602 LVV655602:LVZ655602 MFR655602:MFV655602 MPN655602:MPR655602 MZJ655602:MZN655602 NJF655602:NJJ655602 NTB655602:NTF655602 OCX655602:ODB655602 OMT655602:OMX655602 OWP655602:OWT655602 PGL655602:PGP655602 PQH655602:PQL655602 QAD655602:QAH655602 QJZ655602:QKD655602 QTV655602:QTZ655602 RDR655602:RDV655602 RNN655602:RNR655602 RXJ655602:RXN655602 SHF655602:SHJ655602 SRB655602:SRF655602 TAX655602:TBB655602 TKT655602:TKX655602 TUP655602:TUT655602 UEL655602:UEP655602 UOH655602:UOL655602 UYD655602:UYH655602 VHZ655602:VID655602 VRV655602:VRZ655602 WBR655602:WBV655602 WLN655602:WLR655602 WVJ655602:WVN655602 A721138:F721138 IX721138:JB721138 ST721138:SX721138 ACP721138:ACT721138 AML721138:AMP721138 AWH721138:AWL721138 BGD721138:BGH721138 BPZ721138:BQD721138 BZV721138:BZZ721138 CJR721138:CJV721138 CTN721138:CTR721138 DDJ721138:DDN721138 DNF721138:DNJ721138 DXB721138:DXF721138 EGX721138:EHB721138 EQT721138:EQX721138 FAP721138:FAT721138 FKL721138:FKP721138 FUH721138:FUL721138 GED721138:GEH721138 GNZ721138:GOD721138 GXV721138:GXZ721138 HHR721138:HHV721138 HRN721138:HRR721138 IBJ721138:IBN721138 ILF721138:ILJ721138 IVB721138:IVF721138 JEX721138:JFB721138 JOT721138:JOX721138 JYP721138:JYT721138 KIL721138:KIP721138 KSH721138:KSL721138 LCD721138:LCH721138 LLZ721138:LMD721138 LVV721138:LVZ721138 MFR721138:MFV721138 MPN721138:MPR721138 MZJ721138:MZN721138 NJF721138:NJJ721138 NTB721138:NTF721138 OCX721138:ODB721138 OMT721138:OMX721138 OWP721138:OWT721138 PGL721138:PGP721138 PQH721138:PQL721138 QAD721138:QAH721138 QJZ721138:QKD721138 QTV721138:QTZ721138 RDR721138:RDV721138 RNN721138:RNR721138 RXJ721138:RXN721138 SHF721138:SHJ721138 SRB721138:SRF721138 TAX721138:TBB721138 TKT721138:TKX721138 TUP721138:TUT721138 UEL721138:UEP721138 UOH721138:UOL721138 UYD721138:UYH721138 VHZ721138:VID721138 VRV721138:VRZ721138 WBR721138:WBV721138 WLN721138:WLR721138 WVJ721138:WVN721138 A786674:F786674 IX786674:JB786674 ST786674:SX786674 ACP786674:ACT786674 AML786674:AMP786674 AWH786674:AWL786674 BGD786674:BGH786674 BPZ786674:BQD786674 BZV786674:BZZ786674 CJR786674:CJV786674 CTN786674:CTR786674 DDJ786674:DDN786674 DNF786674:DNJ786674 DXB786674:DXF786674 EGX786674:EHB786674 EQT786674:EQX786674 FAP786674:FAT786674 FKL786674:FKP786674 FUH786674:FUL786674 GED786674:GEH786674 GNZ786674:GOD786674 GXV786674:GXZ786674 HHR786674:HHV786674 HRN786674:HRR786674 IBJ786674:IBN786674 ILF786674:ILJ786674 IVB786674:IVF786674 JEX786674:JFB786674 JOT786674:JOX786674 JYP786674:JYT786674 KIL786674:KIP786674 KSH786674:KSL786674 LCD786674:LCH786674 LLZ786674:LMD786674 LVV786674:LVZ786674 MFR786674:MFV786674 MPN786674:MPR786674 MZJ786674:MZN786674 NJF786674:NJJ786674 NTB786674:NTF786674 OCX786674:ODB786674 OMT786674:OMX786674 OWP786674:OWT786674 PGL786674:PGP786674 PQH786674:PQL786674 QAD786674:QAH786674 QJZ786674:QKD786674 QTV786674:QTZ786674 RDR786674:RDV786674 RNN786674:RNR786674 RXJ786674:RXN786674 SHF786674:SHJ786674 SRB786674:SRF786674 TAX786674:TBB786674 TKT786674:TKX786674 TUP786674:TUT786674 UEL786674:UEP786674 UOH786674:UOL786674 UYD786674:UYH786674 VHZ786674:VID786674 VRV786674:VRZ786674 WBR786674:WBV786674 WLN786674:WLR786674 WVJ786674:WVN786674 A852210:F852210 IX852210:JB852210 ST852210:SX852210 ACP852210:ACT852210 AML852210:AMP852210 AWH852210:AWL852210 BGD852210:BGH852210 BPZ852210:BQD852210 BZV852210:BZZ852210 CJR852210:CJV852210 CTN852210:CTR852210 DDJ852210:DDN852210 DNF852210:DNJ852210 DXB852210:DXF852210 EGX852210:EHB852210 EQT852210:EQX852210 FAP852210:FAT852210 FKL852210:FKP852210 FUH852210:FUL852210 GED852210:GEH852210 GNZ852210:GOD852210 GXV852210:GXZ852210 HHR852210:HHV852210 HRN852210:HRR852210 IBJ852210:IBN852210 ILF852210:ILJ852210 IVB852210:IVF852210 JEX852210:JFB852210 JOT852210:JOX852210 JYP852210:JYT852210 KIL852210:KIP852210 KSH852210:KSL852210 LCD852210:LCH852210 LLZ852210:LMD852210 LVV852210:LVZ852210 MFR852210:MFV852210 MPN852210:MPR852210 MZJ852210:MZN852210 NJF852210:NJJ852210 NTB852210:NTF852210 OCX852210:ODB852210 OMT852210:OMX852210 OWP852210:OWT852210 PGL852210:PGP852210 PQH852210:PQL852210 QAD852210:QAH852210 QJZ852210:QKD852210 QTV852210:QTZ852210 RDR852210:RDV852210 RNN852210:RNR852210 RXJ852210:RXN852210 SHF852210:SHJ852210 SRB852210:SRF852210 TAX852210:TBB852210 TKT852210:TKX852210 TUP852210:TUT852210 UEL852210:UEP852210 UOH852210:UOL852210 UYD852210:UYH852210 VHZ852210:VID852210 VRV852210:VRZ852210 WBR852210:WBV852210 WLN852210:WLR852210 WVJ852210:WVN852210 A917746:F917746 IX917746:JB917746 ST917746:SX917746 ACP917746:ACT917746 AML917746:AMP917746 AWH917746:AWL917746 BGD917746:BGH917746 BPZ917746:BQD917746 BZV917746:BZZ917746 CJR917746:CJV917746 CTN917746:CTR917746 DDJ917746:DDN917746 DNF917746:DNJ917746 DXB917746:DXF917746 EGX917746:EHB917746 EQT917746:EQX917746 FAP917746:FAT917746 FKL917746:FKP917746 FUH917746:FUL917746 GED917746:GEH917746 GNZ917746:GOD917746 GXV917746:GXZ917746 HHR917746:HHV917746 HRN917746:HRR917746 IBJ917746:IBN917746 ILF917746:ILJ917746 IVB917746:IVF917746 JEX917746:JFB917746 JOT917746:JOX917746 JYP917746:JYT917746 KIL917746:KIP917746 KSH917746:KSL917746 LCD917746:LCH917746 LLZ917746:LMD917746 LVV917746:LVZ917746 MFR917746:MFV917746 MPN917746:MPR917746 MZJ917746:MZN917746 NJF917746:NJJ917746 NTB917746:NTF917746 OCX917746:ODB917746 OMT917746:OMX917746 OWP917746:OWT917746 PGL917746:PGP917746 PQH917746:PQL917746 QAD917746:QAH917746 QJZ917746:QKD917746 QTV917746:QTZ917746 RDR917746:RDV917746 RNN917746:RNR917746 RXJ917746:RXN917746 SHF917746:SHJ917746 SRB917746:SRF917746 TAX917746:TBB917746 TKT917746:TKX917746 TUP917746:TUT917746 UEL917746:UEP917746 UOH917746:UOL917746 UYD917746:UYH917746 VHZ917746:VID917746 VRV917746:VRZ917746 WBR917746:WBV917746 WLN917746:WLR917746 WVJ917746:WVN917746 A983282:F983282 IX983282:JB983282 ST983282:SX983282 ACP983282:ACT983282 AML983282:AMP983282 AWH983282:AWL983282 BGD983282:BGH983282 BPZ983282:BQD983282 BZV983282:BZZ983282 CJR983282:CJV983282 CTN983282:CTR983282 DDJ983282:DDN983282 DNF983282:DNJ983282 DXB983282:DXF983282 EGX983282:EHB983282 EQT983282:EQX983282 FAP983282:FAT983282 FKL983282:FKP983282 FUH983282:FUL983282 GED983282:GEH983282 GNZ983282:GOD983282 GXV983282:GXZ983282 HHR983282:HHV983282 HRN983282:HRR983282 IBJ983282:IBN983282 ILF983282:ILJ983282 IVB983282:IVF983282 JEX983282:JFB983282 JOT983282:JOX983282 JYP983282:JYT983282 KIL983282:KIP983282 KSH983282:KSL983282 LCD983282:LCH983282 LLZ983282:LMD983282 LVV983282:LVZ983282 MFR983282:MFV983282 MPN983282:MPR983282 MZJ983282:MZN983282 NJF983282:NJJ983282 NTB983282:NTF983282 OCX983282:ODB983282 OMT983282:OMX983282 OWP983282:OWT983282 PGL983282:PGP983282 PQH983282:PQL983282 QAD983282:QAH983282 QJZ983282:QKD983282 QTV983282:QTZ983282 RDR983282:RDV983282 RNN983282:RNR983282 RXJ983282:RXN983282 SHF983282:SHJ983282 SRB983282:SRF983282 TAX983282:TBB983282 TKT983282:TKX983282 TUP983282:TUT983282 UEL983282:UEP983282 UOH983282:UOL983282 UYD983282:UYH983282 VHZ983282:VID983282 VRV983282:VRZ983282 WBR983282:WBV983282 WLN983282:WLR983282 WVJ983282:WVN983282 D65781:J65781 IZ65781:JF65781 SV65781:TB65781 ACR65781:ACX65781 AMN65781:AMT65781 AWJ65781:AWP65781 BGF65781:BGL65781 BQB65781:BQH65781 BZX65781:CAD65781 CJT65781:CJZ65781 CTP65781:CTV65781 DDL65781:DDR65781 DNH65781:DNN65781 DXD65781:DXJ65781 EGZ65781:EHF65781 EQV65781:ERB65781 FAR65781:FAX65781 FKN65781:FKT65781 FUJ65781:FUP65781 GEF65781:GEL65781 GOB65781:GOH65781 GXX65781:GYD65781 HHT65781:HHZ65781 HRP65781:HRV65781 IBL65781:IBR65781 ILH65781:ILN65781 IVD65781:IVJ65781 JEZ65781:JFF65781 JOV65781:JPB65781 JYR65781:JYX65781 KIN65781:KIT65781 KSJ65781:KSP65781 LCF65781:LCL65781 LMB65781:LMH65781 LVX65781:LWD65781 MFT65781:MFZ65781 MPP65781:MPV65781 MZL65781:MZR65781 NJH65781:NJN65781 NTD65781:NTJ65781 OCZ65781:ODF65781 OMV65781:ONB65781 OWR65781:OWX65781 PGN65781:PGT65781 PQJ65781:PQP65781 QAF65781:QAL65781 QKB65781:QKH65781 QTX65781:QUD65781 RDT65781:RDZ65781 RNP65781:RNV65781 RXL65781:RXR65781 SHH65781:SHN65781 SRD65781:SRJ65781 TAZ65781:TBF65781 TKV65781:TLB65781 TUR65781:TUX65781 UEN65781:UET65781 UOJ65781:UOP65781 UYF65781:UYL65781 VIB65781:VIH65781 VRX65781:VSD65781 WBT65781:WBZ65781 WLP65781:WLV65781 WVL65781:WVR65781 D131317:J131317 IZ131317:JF131317 SV131317:TB131317 ACR131317:ACX131317 AMN131317:AMT131317 AWJ131317:AWP131317 BGF131317:BGL131317 BQB131317:BQH131317 BZX131317:CAD131317 CJT131317:CJZ131317 CTP131317:CTV131317 DDL131317:DDR131317 DNH131317:DNN131317 DXD131317:DXJ131317 EGZ131317:EHF131317 EQV131317:ERB131317 FAR131317:FAX131317 FKN131317:FKT131317 FUJ131317:FUP131317 GEF131317:GEL131317 GOB131317:GOH131317 GXX131317:GYD131317 HHT131317:HHZ131317 HRP131317:HRV131317 IBL131317:IBR131317 ILH131317:ILN131317 IVD131317:IVJ131317 JEZ131317:JFF131317 JOV131317:JPB131317 JYR131317:JYX131317 KIN131317:KIT131317 KSJ131317:KSP131317 LCF131317:LCL131317 LMB131317:LMH131317 LVX131317:LWD131317 MFT131317:MFZ131317 MPP131317:MPV131317 MZL131317:MZR131317 NJH131317:NJN131317 NTD131317:NTJ131317 OCZ131317:ODF131317 OMV131317:ONB131317 OWR131317:OWX131317 PGN131317:PGT131317 PQJ131317:PQP131317 QAF131317:QAL131317 QKB131317:QKH131317 QTX131317:QUD131317 RDT131317:RDZ131317 RNP131317:RNV131317 RXL131317:RXR131317 SHH131317:SHN131317 SRD131317:SRJ131317 TAZ131317:TBF131317 TKV131317:TLB131317 TUR131317:TUX131317 UEN131317:UET131317 UOJ131317:UOP131317 UYF131317:UYL131317 VIB131317:VIH131317 VRX131317:VSD131317 WBT131317:WBZ131317 WLP131317:WLV131317 WVL131317:WVR131317 D196853:J196853 IZ196853:JF196853 SV196853:TB196853 ACR196853:ACX196853 AMN196853:AMT196853 AWJ196853:AWP196853 BGF196853:BGL196853 BQB196853:BQH196853 BZX196853:CAD196853 CJT196853:CJZ196853 CTP196853:CTV196853 DDL196853:DDR196853 DNH196853:DNN196853 DXD196853:DXJ196853 EGZ196853:EHF196853 EQV196853:ERB196853 FAR196853:FAX196853 FKN196853:FKT196853 FUJ196853:FUP196853 GEF196853:GEL196853 GOB196853:GOH196853 GXX196853:GYD196853 HHT196853:HHZ196853 HRP196853:HRV196853 IBL196853:IBR196853 ILH196853:ILN196853 IVD196853:IVJ196853 JEZ196853:JFF196853 JOV196853:JPB196853 JYR196853:JYX196853 KIN196853:KIT196853 KSJ196853:KSP196853 LCF196853:LCL196853 LMB196853:LMH196853 LVX196853:LWD196853 MFT196853:MFZ196853 MPP196853:MPV196853 MZL196853:MZR196853 NJH196853:NJN196853 NTD196853:NTJ196853 OCZ196853:ODF196853 OMV196853:ONB196853 OWR196853:OWX196853 PGN196853:PGT196853 PQJ196853:PQP196853 QAF196853:QAL196853 QKB196853:QKH196853 QTX196853:QUD196853 RDT196853:RDZ196853 RNP196853:RNV196853 RXL196853:RXR196853 SHH196853:SHN196853 SRD196853:SRJ196853 TAZ196853:TBF196853 TKV196853:TLB196853 TUR196853:TUX196853 UEN196853:UET196853 UOJ196853:UOP196853 UYF196853:UYL196853 VIB196853:VIH196853 VRX196853:VSD196853 WBT196853:WBZ196853 WLP196853:WLV196853 WVL196853:WVR196853 D262389:J262389 IZ262389:JF262389 SV262389:TB262389 ACR262389:ACX262389 AMN262389:AMT262389 AWJ262389:AWP262389 BGF262389:BGL262389 BQB262389:BQH262389 BZX262389:CAD262389 CJT262389:CJZ262389 CTP262389:CTV262389 DDL262389:DDR262389 DNH262389:DNN262389 DXD262389:DXJ262389 EGZ262389:EHF262389 EQV262389:ERB262389 FAR262389:FAX262389 FKN262389:FKT262389 FUJ262389:FUP262389 GEF262389:GEL262389 GOB262389:GOH262389 GXX262389:GYD262389 HHT262389:HHZ262389 HRP262389:HRV262389 IBL262389:IBR262389 ILH262389:ILN262389 IVD262389:IVJ262389 JEZ262389:JFF262389 JOV262389:JPB262389 JYR262389:JYX262389 KIN262389:KIT262389 KSJ262389:KSP262389 LCF262389:LCL262389 LMB262389:LMH262389 LVX262389:LWD262389 MFT262389:MFZ262389 MPP262389:MPV262389 MZL262389:MZR262389 NJH262389:NJN262389 NTD262389:NTJ262389 OCZ262389:ODF262389 OMV262389:ONB262389 OWR262389:OWX262389 PGN262389:PGT262389 PQJ262389:PQP262389 QAF262389:QAL262389 QKB262389:QKH262389 QTX262389:QUD262389 RDT262389:RDZ262389 RNP262389:RNV262389 RXL262389:RXR262389 SHH262389:SHN262389 SRD262389:SRJ262389 TAZ262389:TBF262389 TKV262389:TLB262389 TUR262389:TUX262389 UEN262389:UET262389 UOJ262389:UOP262389 UYF262389:UYL262389 VIB262389:VIH262389 VRX262389:VSD262389 WBT262389:WBZ262389 WLP262389:WLV262389 WVL262389:WVR262389 D327925:J327925 IZ327925:JF327925 SV327925:TB327925 ACR327925:ACX327925 AMN327925:AMT327925 AWJ327925:AWP327925 BGF327925:BGL327925 BQB327925:BQH327925 BZX327925:CAD327925 CJT327925:CJZ327925 CTP327925:CTV327925 DDL327925:DDR327925 DNH327925:DNN327925 DXD327925:DXJ327925 EGZ327925:EHF327925 EQV327925:ERB327925 FAR327925:FAX327925 FKN327925:FKT327925 FUJ327925:FUP327925 GEF327925:GEL327925 GOB327925:GOH327925 GXX327925:GYD327925 HHT327925:HHZ327925 HRP327925:HRV327925 IBL327925:IBR327925 ILH327925:ILN327925 IVD327925:IVJ327925 JEZ327925:JFF327925 JOV327925:JPB327925 JYR327925:JYX327925 KIN327925:KIT327925 KSJ327925:KSP327925 LCF327925:LCL327925 LMB327925:LMH327925 LVX327925:LWD327925 MFT327925:MFZ327925 MPP327925:MPV327925 MZL327925:MZR327925 NJH327925:NJN327925 NTD327925:NTJ327925 OCZ327925:ODF327925 OMV327925:ONB327925 OWR327925:OWX327925 PGN327925:PGT327925 PQJ327925:PQP327925 QAF327925:QAL327925 QKB327925:QKH327925 QTX327925:QUD327925 RDT327925:RDZ327925 RNP327925:RNV327925 RXL327925:RXR327925 SHH327925:SHN327925 SRD327925:SRJ327925 TAZ327925:TBF327925 TKV327925:TLB327925 TUR327925:TUX327925 UEN327925:UET327925 UOJ327925:UOP327925 UYF327925:UYL327925 VIB327925:VIH327925 VRX327925:VSD327925 WBT327925:WBZ327925 WLP327925:WLV327925 WVL327925:WVR327925 D393461:J393461 IZ393461:JF393461 SV393461:TB393461 ACR393461:ACX393461 AMN393461:AMT393461 AWJ393461:AWP393461 BGF393461:BGL393461 BQB393461:BQH393461 BZX393461:CAD393461 CJT393461:CJZ393461 CTP393461:CTV393461 DDL393461:DDR393461 DNH393461:DNN393461 DXD393461:DXJ393461 EGZ393461:EHF393461 EQV393461:ERB393461 FAR393461:FAX393461 FKN393461:FKT393461 FUJ393461:FUP393461 GEF393461:GEL393461 GOB393461:GOH393461 GXX393461:GYD393461 HHT393461:HHZ393461 HRP393461:HRV393461 IBL393461:IBR393461 ILH393461:ILN393461 IVD393461:IVJ393461 JEZ393461:JFF393461 JOV393461:JPB393461 JYR393461:JYX393461 KIN393461:KIT393461 KSJ393461:KSP393461 LCF393461:LCL393461 LMB393461:LMH393461 LVX393461:LWD393461 MFT393461:MFZ393461 MPP393461:MPV393461 MZL393461:MZR393461 NJH393461:NJN393461 NTD393461:NTJ393461 OCZ393461:ODF393461 OMV393461:ONB393461 OWR393461:OWX393461 PGN393461:PGT393461 PQJ393461:PQP393461 QAF393461:QAL393461 QKB393461:QKH393461 QTX393461:QUD393461 RDT393461:RDZ393461 RNP393461:RNV393461 RXL393461:RXR393461 SHH393461:SHN393461 SRD393461:SRJ393461 TAZ393461:TBF393461 TKV393461:TLB393461 TUR393461:TUX393461 UEN393461:UET393461 UOJ393461:UOP393461 UYF393461:UYL393461 VIB393461:VIH393461 VRX393461:VSD393461 WBT393461:WBZ393461 WLP393461:WLV393461 WVL393461:WVR393461 D458997:J458997 IZ458997:JF458997 SV458997:TB458997 ACR458997:ACX458997 AMN458997:AMT458997 AWJ458997:AWP458997 BGF458997:BGL458997 BQB458997:BQH458997 BZX458997:CAD458997 CJT458997:CJZ458997 CTP458997:CTV458997 DDL458997:DDR458997 DNH458997:DNN458997 DXD458997:DXJ458997 EGZ458997:EHF458997 EQV458997:ERB458997 FAR458997:FAX458997 FKN458997:FKT458997 FUJ458997:FUP458997 GEF458997:GEL458997 GOB458997:GOH458997 GXX458997:GYD458997 HHT458997:HHZ458997 HRP458997:HRV458997 IBL458997:IBR458997 ILH458997:ILN458997 IVD458997:IVJ458997 JEZ458997:JFF458997 JOV458997:JPB458997 JYR458997:JYX458997 KIN458997:KIT458997 KSJ458997:KSP458997 LCF458997:LCL458997 LMB458997:LMH458997 LVX458997:LWD458997 MFT458997:MFZ458997 MPP458997:MPV458997 MZL458997:MZR458997 NJH458997:NJN458997 NTD458997:NTJ458997 OCZ458997:ODF458997 OMV458997:ONB458997 OWR458997:OWX458997 PGN458997:PGT458997 PQJ458997:PQP458997 QAF458997:QAL458997 QKB458997:QKH458997 QTX458997:QUD458997 RDT458997:RDZ458997 RNP458997:RNV458997 RXL458997:RXR458997 SHH458997:SHN458997 SRD458997:SRJ458997 TAZ458997:TBF458997 TKV458997:TLB458997 TUR458997:TUX458997 UEN458997:UET458997 UOJ458997:UOP458997 UYF458997:UYL458997 VIB458997:VIH458997 VRX458997:VSD458997 WBT458997:WBZ458997 WLP458997:WLV458997 WVL458997:WVR458997 D524533:J524533 IZ524533:JF524533 SV524533:TB524533 ACR524533:ACX524533 AMN524533:AMT524533 AWJ524533:AWP524533 BGF524533:BGL524533 BQB524533:BQH524533 BZX524533:CAD524533 CJT524533:CJZ524533 CTP524533:CTV524533 DDL524533:DDR524533 DNH524533:DNN524533 DXD524533:DXJ524533 EGZ524533:EHF524533 EQV524533:ERB524533 FAR524533:FAX524533 FKN524533:FKT524533 FUJ524533:FUP524533 GEF524533:GEL524533 GOB524533:GOH524533 GXX524533:GYD524533 HHT524533:HHZ524533 HRP524533:HRV524533 IBL524533:IBR524533 ILH524533:ILN524533 IVD524533:IVJ524533 JEZ524533:JFF524533 JOV524533:JPB524533 JYR524533:JYX524533 KIN524533:KIT524533 KSJ524533:KSP524533 LCF524533:LCL524533 LMB524533:LMH524533 LVX524533:LWD524533 MFT524533:MFZ524533 MPP524533:MPV524533 MZL524533:MZR524533 NJH524533:NJN524533 NTD524533:NTJ524533 OCZ524533:ODF524533 OMV524533:ONB524533 OWR524533:OWX524533 PGN524533:PGT524533 PQJ524533:PQP524533 QAF524533:QAL524533 QKB524533:QKH524533 QTX524533:QUD524533 RDT524533:RDZ524533 RNP524533:RNV524533 RXL524533:RXR524533 SHH524533:SHN524533 SRD524533:SRJ524533 TAZ524533:TBF524533 TKV524533:TLB524533 TUR524533:TUX524533 UEN524533:UET524533 UOJ524533:UOP524533 UYF524533:UYL524533 VIB524533:VIH524533 VRX524533:VSD524533 WBT524533:WBZ524533 WLP524533:WLV524533 WVL524533:WVR524533 D590069:J590069 IZ590069:JF590069 SV590069:TB590069 ACR590069:ACX590069 AMN590069:AMT590069 AWJ590069:AWP590069 BGF590069:BGL590069 BQB590069:BQH590069 BZX590069:CAD590069 CJT590069:CJZ590069 CTP590069:CTV590069 DDL590069:DDR590069 DNH590069:DNN590069 DXD590069:DXJ590069 EGZ590069:EHF590069 EQV590069:ERB590069 FAR590069:FAX590069 FKN590069:FKT590069 FUJ590069:FUP590069 GEF590069:GEL590069 GOB590069:GOH590069 GXX590069:GYD590069 HHT590069:HHZ590069 HRP590069:HRV590069 IBL590069:IBR590069 ILH590069:ILN590069 IVD590069:IVJ590069 JEZ590069:JFF590069 JOV590069:JPB590069 JYR590069:JYX590069 KIN590069:KIT590069 KSJ590069:KSP590069 LCF590069:LCL590069 LMB590069:LMH590069 LVX590069:LWD590069 MFT590069:MFZ590069 MPP590069:MPV590069 MZL590069:MZR590069 NJH590069:NJN590069 NTD590069:NTJ590069 OCZ590069:ODF590069 OMV590069:ONB590069 OWR590069:OWX590069 PGN590069:PGT590069 PQJ590069:PQP590069 QAF590069:QAL590069 QKB590069:QKH590069 QTX590069:QUD590069 RDT590069:RDZ590069 RNP590069:RNV590069 RXL590069:RXR590069 SHH590069:SHN590069 SRD590069:SRJ590069 TAZ590069:TBF590069 TKV590069:TLB590069 TUR590069:TUX590069 UEN590069:UET590069 UOJ590069:UOP590069 UYF590069:UYL590069 VIB590069:VIH590069 VRX590069:VSD590069 WBT590069:WBZ590069 WLP590069:WLV590069 WVL590069:WVR590069 D655605:J655605 IZ655605:JF655605 SV655605:TB655605 ACR655605:ACX655605 AMN655605:AMT655605 AWJ655605:AWP655605 BGF655605:BGL655605 BQB655605:BQH655605 BZX655605:CAD655605 CJT655605:CJZ655605 CTP655605:CTV655605 DDL655605:DDR655605 DNH655605:DNN655605 DXD655605:DXJ655605 EGZ655605:EHF655605 EQV655605:ERB655605 FAR655605:FAX655605 FKN655605:FKT655605 FUJ655605:FUP655605 GEF655605:GEL655605 GOB655605:GOH655605 GXX655605:GYD655605 HHT655605:HHZ655605 HRP655605:HRV655605 IBL655605:IBR655605 ILH655605:ILN655605 IVD655605:IVJ655605 JEZ655605:JFF655605 JOV655605:JPB655605 JYR655605:JYX655605 KIN655605:KIT655605 KSJ655605:KSP655605 LCF655605:LCL655605 LMB655605:LMH655605 LVX655605:LWD655605 MFT655605:MFZ655605 MPP655605:MPV655605 MZL655605:MZR655605 NJH655605:NJN655605 NTD655605:NTJ655605 OCZ655605:ODF655605 OMV655605:ONB655605 OWR655605:OWX655605 PGN655605:PGT655605 PQJ655605:PQP655605 QAF655605:QAL655605 QKB655605:QKH655605 QTX655605:QUD655605 RDT655605:RDZ655605 RNP655605:RNV655605 RXL655605:RXR655605 SHH655605:SHN655605 SRD655605:SRJ655605 TAZ655605:TBF655605 TKV655605:TLB655605 TUR655605:TUX655605 UEN655605:UET655605 UOJ655605:UOP655605 UYF655605:UYL655605 VIB655605:VIH655605 VRX655605:VSD655605 WBT655605:WBZ655605 WLP655605:WLV655605 WVL655605:WVR655605 D721141:J721141 IZ721141:JF721141 SV721141:TB721141 ACR721141:ACX721141 AMN721141:AMT721141 AWJ721141:AWP721141 BGF721141:BGL721141 BQB721141:BQH721141 BZX721141:CAD721141 CJT721141:CJZ721141 CTP721141:CTV721141 DDL721141:DDR721141 DNH721141:DNN721141 DXD721141:DXJ721141 EGZ721141:EHF721141 EQV721141:ERB721141 FAR721141:FAX721141 FKN721141:FKT721141 FUJ721141:FUP721141 GEF721141:GEL721141 GOB721141:GOH721141 GXX721141:GYD721141 HHT721141:HHZ721141 HRP721141:HRV721141 IBL721141:IBR721141 ILH721141:ILN721141 IVD721141:IVJ721141 JEZ721141:JFF721141 JOV721141:JPB721141 JYR721141:JYX721141 KIN721141:KIT721141 KSJ721141:KSP721141 LCF721141:LCL721141 LMB721141:LMH721141 LVX721141:LWD721141 MFT721141:MFZ721141 MPP721141:MPV721141 MZL721141:MZR721141 NJH721141:NJN721141 NTD721141:NTJ721141 OCZ721141:ODF721141 OMV721141:ONB721141 OWR721141:OWX721141 PGN721141:PGT721141 PQJ721141:PQP721141 QAF721141:QAL721141 QKB721141:QKH721141 QTX721141:QUD721141 RDT721141:RDZ721141 RNP721141:RNV721141 RXL721141:RXR721141 SHH721141:SHN721141 SRD721141:SRJ721141 TAZ721141:TBF721141 TKV721141:TLB721141 TUR721141:TUX721141 UEN721141:UET721141 UOJ721141:UOP721141 UYF721141:UYL721141 VIB721141:VIH721141 VRX721141:VSD721141 WBT721141:WBZ721141 WLP721141:WLV721141 WVL721141:WVR721141 D786677:J786677 IZ786677:JF786677 SV786677:TB786677 ACR786677:ACX786677 AMN786677:AMT786677 AWJ786677:AWP786677 BGF786677:BGL786677 BQB786677:BQH786677 BZX786677:CAD786677 CJT786677:CJZ786677 CTP786677:CTV786677 DDL786677:DDR786677 DNH786677:DNN786677 DXD786677:DXJ786677 EGZ786677:EHF786677 EQV786677:ERB786677 FAR786677:FAX786677 FKN786677:FKT786677 FUJ786677:FUP786677 GEF786677:GEL786677 GOB786677:GOH786677 GXX786677:GYD786677 HHT786677:HHZ786677 HRP786677:HRV786677 IBL786677:IBR786677 ILH786677:ILN786677 IVD786677:IVJ786677 JEZ786677:JFF786677 JOV786677:JPB786677 JYR786677:JYX786677 KIN786677:KIT786677 KSJ786677:KSP786677 LCF786677:LCL786677 LMB786677:LMH786677 LVX786677:LWD786677 MFT786677:MFZ786677 MPP786677:MPV786677 MZL786677:MZR786677 NJH786677:NJN786677 NTD786677:NTJ786677 OCZ786677:ODF786677 OMV786677:ONB786677 OWR786677:OWX786677 PGN786677:PGT786677 PQJ786677:PQP786677 QAF786677:QAL786677 QKB786677:QKH786677 QTX786677:QUD786677 RDT786677:RDZ786677 RNP786677:RNV786677 RXL786677:RXR786677 SHH786677:SHN786677 SRD786677:SRJ786677 TAZ786677:TBF786677 TKV786677:TLB786677 TUR786677:TUX786677 UEN786677:UET786677 UOJ786677:UOP786677 UYF786677:UYL786677 VIB786677:VIH786677 VRX786677:VSD786677 WBT786677:WBZ786677 WLP786677:WLV786677 WVL786677:WVR786677 D852213:J852213 IZ852213:JF852213 SV852213:TB852213 ACR852213:ACX852213 AMN852213:AMT852213 AWJ852213:AWP852213 BGF852213:BGL852213 BQB852213:BQH852213 BZX852213:CAD852213 CJT852213:CJZ852213 CTP852213:CTV852213 DDL852213:DDR852213 DNH852213:DNN852213 DXD852213:DXJ852213 EGZ852213:EHF852213 EQV852213:ERB852213 FAR852213:FAX852213 FKN852213:FKT852213 FUJ852213:FUP852213 GEF852213:GEL852213 GOB852213:GOH852213 GXX852213:GYD852213 HHT852213:HHZ852213 HRP852213:HRV852213 IBL852213:IBR852213 ILH852213:ILN852213 IVD852213:IVJ852213 JEZ852213:JFF852213 JOV852213:JPB852213 JYR852213:JYX852213 KIN852213:KIT852213 KSJ852213:KSP852213 LCF852213:LCL852213 LMB852213:LMH852213 LVX852213:LWD852213 MFT852213:MFZ852213 MPP852213:MPV852213 MZL852213:MZR852213 NJH852213:NJN852213 NTD852213:NTJ852213 OCZ852213:ODF852213 OMV852213:ONB852213 OWR852213:OWX852213 PGN852213:PGT852213 PQJ852213:PQP852213 QAF852213:QAL852213 QKB852213:QKH852213 QTX852213:QUD852213 RDT852213:RDZ852213 RNP852213:RNV852213 RXL852213:RXR852213 SHH852213:SHN852213 SRD852213:SRJ852213 TAZ852213:TBF852213 TKV852213:TLB852213 TUR852213:TUX852213 UEN852213:UET852213 UOJ852213:UOP852213 UYF852213:UYL852213 VIB852213:VIH852213 VRX852213:VSD852213 WBT852213:WBZ852213 WLP852213:WLV852213 WVL852213:WVR852213 D917749:J917749 IZ917749:JF917749 SV917749:TB917749 ACR917749:ACX917749 AMN917749:AMT917749 AWJ917749:AWP917749 BGF917749:BGL917749 BQB917749:BQH917749 BZX917749:CAD917749 CJT917749:CJZ917749 CTP917749:CTV917749 DDL917749:DDR917749 DNH917749:DNN917749 DXD917749:DXJ917749 EGZ917749:EHF917749 EQV917749:ERB917749 FAR917749:FAX917749 FKN917749:FKT917749 FUJ917749:FUP917749 GEF917749:GEL917749 GOB917749:GOH917749 GXX917749:GYD917749 HHT917749:HHZ917749 HRP917749:HRV917749 IBL917749:IBR917749 ILH917749:ILN917749 IVD917749:IVJ917749 JEZ917749:JFF917749 JOV917749:JPB917749 JYR917749:JYX917749 KIN917749:KIT917749 KSJ917749:KSP917749 LCF917749:LCL917749 LMB917749:LMH917749 LVX917749:LWD917749 MFT917749:MFZ917749 MPP917749:MPV917749 MZL917749:MZR917749 NJH917749:NJN917749 NTD917749:NTJ917749 OCZ917749:ODF917749 OMV917749:ONB917749 OWR917749:OWX917749 PGN917749:PGT917749 PQJ917749:PQP917749 QAF917749:QAL917749 QKB917749:QKH917749 QTX917749:QUD917749 RDT917749:RDZ917749 RNP917749:RNV917749 RXL917749:RXR917749 SHH917749:SHN917749 SRD917749:SRJ917749 TAZ917749:TBF917749 TKV917749:TLB917749 TUR917749:TUX917749 UEN917749:UET917749 UOJ917749:UOP917749 UYF917749:UYL917749 VIB917749:VIH917749 VRX917749:VSD917749 WBT917749:WBZ917749 WLP917749:WLV917749 WVL917749:WVR917749 D983285:J983285 IZ983285:JF983285 SV983285:TB983285 ACR983285:ACX983285 AMN983285:AMT983285 AWJ983285:AWP983285 BGF983285:BGL983285 BQB983285:BQH983285 BZX983285:CAD983285 CJT983285:CJZ983285 CTP983285:CTV983285 DDL983285:DDR983285 DNH983285:DNN983285 DXD983285:DXJ983285 EGZ983285:EHF983285 EQV983285:ERB983285 FAR983285:FAX983285 FKN983285:FKT983285 FUJ983285:FUP983285 GEF983285:GEL983285 GOB983285:GOH983285 GXX983285:GYD983285 HHT983285:HHZ983285 HRP983285:HRV983285 IBL983285:IBR983285 ILH983285:ILN983285 IVD983285:IVJ983285 JEZ983285:JFF983285 JOV983285:JPB983285 JYR983285:JYX983285 KIN983285:KIT983285 KSJ983285:KSP983285 LCF983285:LCL983285 LMB983285:LMH983285 LVX983285:LWD983285 MFT983285:MFZ983285 MPP983285:MPV983285 MZL983285:MZR983285 NJH983285:NJN983285 NTD983285:NTJ983285 OCZ983285:ODF983285 OMV983285:ONB983285 OWR983285:OWX983285 PGN983285:PGT983285 PQJ983285:PQP983285 QAF983285:QAL983285 QKB983285:QKH983285 QTX983285:QUD983285 RDT983285:RDZ983285 RNP983285:RNV983285 RXL983285:RXR983285 SHH983285:SHN983285 SRD983285:SRJ983285 TAZ983285:TBF983285 TKV983285:TLB983285 TUR983285:TUX983285 UEN983285:UET983285 UOJ983285:UOP983285 UYF983285:UYL983285 VIB983285:VIH983285 VRX983285:VSD983285 WBT983285:WBZ983285 WLP983285:WLV983285 WVL983285:WVR983285 WLY983283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779 JI65779 TE65779 ADA65779 AMW65779 AWS65779 BGO65779 BQK65779 CAG65779 CKC65779 CTY65779 DDU65779 DNQ65779 DXM65779 EHI65779 ERE65779 FBA65779 FKW65779 FUS65779 GEO65779 GOK65779 GYG65779 HIC65779 HRY65779 IBU65779 ILQ65779 IVM65779 JFI65779 JPE65779 JZA65779 KIW65779 KSS65779 LCO65779 LMK65779 LWG65779 MGC65779 MPY65779 MZU65779 NJQ65779 NTM65779 ODI65779 ONE65779 OXA65779 PGW65779 PQS65779 QAO65779 QKK65779 QUG65779 REC65779 RNY65779 RXU65779 SHQ65779 SRM65779 TBI65779 TLE65779 TVA65779 UEW65779 UOS65779 UYO65779 VIK65779 VSG65779 WCC65779 WLY65779 WVU65779 M131315 JI131315 TE131315 ADA131315 AMW131315 AWS131315 BGO131315 BQK131315 CAG131315 CKC131315 CTY131315 DDU131315 DNQ131315 DXM131315 EHI131315 ERE131315 FBA131315 FKW131315 FUS131315 GEO131315 GOK131315 GYG131315 HIC131315 HRY131315 IBU131315 ILQ131315 IVM131315 JFI131315 JPE131315 JZA131315 KIW131315 KSS131315 LCO131315 LMK131315 LWG131315 MGC131315 MPY131315 MZU131315 NJQ131315 NTM131315 ODI131315 ONE131315 OXA131315 PGW131315 PQS131315 QAO131315 QKK131315 QUG131315 REC131315 RNY131315 RXU131315 SHQ131315 SRM131315 TBI131315 TLE131315 TVA131315 UEW131315 UOS131315 UYO131315 VIK131315 VSG131315 WCC131315 WLY131315 WVU131315 M196851 JI196851 TE196851 ADA196851 AMW196851 AWS196851 BGO196851 BQK196851 CAG196851 CKC196851 CTY196851 DDU196851 DNQ196851 DXM196851 EHI196851 ERE196851 FBA196851 FKW196851 FUS196851 GEO196851 GOK196851 GYG196851 HIC196851 HRY196851 IBU196851 ILQ196851 IVM196851 JFI196851 JPE196851 JZA196851 KIW196851 KSS196851 LCO196851 LMK196851 LWG196851 MGC196851 MPY196851 MZU196851 NJQ196851 NTM196851 ODI196851 ONE196851 OXA196851 PGW196851 PQS196851 QAO196851 QKK196851 QUG196851 REC196851 RNY196851 RXU196851 SHQ196851 SRM196851 TBI196851 TLE196851 TVA196851 UEW196851 UOS196851 UYO196851 VIK196851 VSG196851 WCC196851 WLY196851 WVU196851 M262387 JI262387 TE262387 ADA262387 AMW262387 AWS262387 BGO262387 BQK262387 CAG262387 CKC262387 CTY262387 DDU262387 DNQ262387 DXM262387 EHI262387 ERE262387 FBA262387 FKW262387 FUS262387 GEO262387 GOK262387 GYG262387 HIC262387 HRY262387 IBU262387 ILQ262387 IVM262387 JFI262387 JPE262387 JZA262387 KIW262387 KSS262387 LCO262387 LMK262387 LWG262387 MGC262387 MPY262387 MZU262387 NJQ262387 NTM262387 ODI262387 ONE262387 OXA262387 PGW262387 PQS262387 QAO262387 QKK262387 QUG262387 REC262387 RNY262387 RXU262387 SHQ262387 SRM262387 TBI262387 TLE262387 TVA262387 UEW262387 UOS262387 UYO262387 VIK262387 VSG262387 WCC262387 WLY262387 WVU262387 M327923 JI327923 TE327923 ADA327923 AMW327923 AWS327923 BGO327923 BQK327923 CAG327923 CKC327923 CTY327923 DDU327923 DNQ327923 DXM327923 EHI327923 ERE327923 FBA327923 FKW327923 FUS327923 GEO327923 GOK327923 GYG327923 HIC327923 HRY327923 IBU327923 ILQ327923 IVM327923 JFI327923 JPE327923 JZA327923 KIW327923 KSS327923 LCO327923 LMK327923 LWG327923 MGC327923 MPY327923 MZU327923 NJQ327923 NTM327923 ODI327923 ONE327923 OXA327923 PGW327923 PQS327923 QAO327923 QKK327923 QUG327923 REC327923 RNY327923 RXU327923 SHQ327923 SRM327923 TBI327923 TLE327923 TVA327923 UEW327923 UOS327923 UYO327923 VIK327923 VSG327923 WCC327923 WLY327923 WVU327923 M393459 JI393459 TE393459 ADA393459 AMW393459 AWS393459 BGO393459 BQK393459 CAG393459 CKC393459 CTY393459 DDU393459 DNQ393459 DXM393459 EHI393459 ERE393459 FBA393459 FKW393459 FUS393459 GEO393459 GOK393459 GYG393459 HIC393459 HRY393459 IBU393459 ILQ393459 IVM393459 JFI393459 JPE393459 JZA393459 KIW393459 KSS393459 LCO393459 LMK393459 LWG393459 MGC393459 MPY393459 MZU393459 NJQ393459 NTM393459 ODI393459 ONE393459 OXA393459 PGW393459 PQS393459 QAO393459 QKK393459 QUG393459 REC393459 RNY393459 RXU393459 SHQ393459 SRM393459 TBI393459 TLE393459 TVA393459 UEW393459 UOS393459 UYO393459 VIK393459 VSG393459 WCC393459 WLY393459 WVU393459 M458995 JI458995 TE458995 ADA458995 AMW458995 AWS458995 BGO458995 BQK458995 CAG458995 CKC458995 CTY458995 DDU458995 DNQ458995 DXM458995 EHI458995 ERE458995 FBA458995 FKW458995 FUS458995 GEO458995 GOK458995 GYG458995 HIC458995 HRY458995 IBU458995 ILQ458995 IVM458995 JFI458995 JPE458995 JZA458995 KIW458995 KSS458995 LCO458995 LMK458995 LWG458995 MGC458995 MPY458995 MZU458995 NJQ458995 NTM458995 ODI458995 ONE458995 OXA458995 PGW458995 PQS458995 QAO458995 QKK458995 QUG458995 REC458995 RNY458995 RXU458995 SHQ458995 SRM458995 TBI458995 TLE458995 TVA458995 UEW458995 UOS458995 UYO458995 VIK458995 VSG458995 WCC458995 WLY458995 WVU458995 M524531 JI524531 TE524531 ADA524531 AMW524531 AWS524531 BGO524531 BQK524531 CAG524531 CKC524531 CTY524531 DDU524531 DNQ524531 DXM524531 EHI524531 ERE524531 FBA524531 FKW524531 FUS524531 GEO524531 GOK524531 GYG524531 HIC524531 HRY524531 IBU524531 ILQ524531 IVM524531 JFI524531 JPE524531 JZA524531 KIW524531 KSS524531 LCO524531 LMK524531 LWG524531 MGC524531 MPY524531 MZU524531 NJQ524531 NTM524531 ODI524531 ONE524531 OXA524531 PGW524531 PQS524531 QAO524531 QKK524531 QUG524531 REC524531 RNY524531 RXU524531 SHQ524531 SRM524531 TBI524531 TLE524531 TVA524531 UEW524531 UOS524531 UYO524531 VIK524531 VSG524531 WCC524531 WLY524531 WVU524531 M590067 JI590067 TE590067 ADA590067 AMW590067 AWS590067 BGO590067 BQK590067 CAG590067 CKC590067 CTY590067 DDU590067 DNQ590067 DXM590067 EHI590067 ERE590067 FBA590067 FKW590067 FUS590067 GEO590067 GOK590067 GYG590067 HIC590067 HRY590067 IBU590067 ILQ590067 IVM590067 JFI590067 JPE590067 JZA590067 KIW590067 KSS590067 LCO590067 LMK590067 LWG590067 MGC590067 MPY590067 MZU590067 NJQ590067 NTM590067 ODI590067 ONE590067 OXA590067 PGW590067 PQS590067 QAO590067 QKK590067 QUG590067 REC590067 RNY590067 RXU590067 SHQ590067 SRM590067 TBI590067 TLE590067 TVA590067 UEW590067 UOS590067 UYO590067 VIK590067 VSG590067 WCC590067 WLY590067 WVU590067 M655603 JI655603 TE655603 ADA655603 AMW655603 AWS655603 BGO655603 BQK655603 CAG655603 CKC655603 CTY655603 DDU655603 DNQ655603 DXM655603 EHI655603 ERE655603 FBA655603 FKW655603 FUS655603 GEO655603 GOK655603 GYG655603 HIC655603 HRY655603 IBU655603 ILQ655603 IVM655603 JFI655603 JPE655603 JZA655603 KIW655603 KSS655603 LCO655603 LMK655603 LWG655603 MGC655603 MPY655603 MZU655603 NJQ655603 NTM655603 ODI655603 ONE655603 OXA655603 PGW655603 PQS655603 QAO655603 QKK655603 QUG655603 REC655603 RNY655603 RXU655603 SHQ655603 SRM655603 TBI655603 TLE655603 TVA655603 UEW655603 UOS655603 UYO655603 VIK655603 VSG655603 WCC655603 WLY655603 WVU655603 M721139 JI721139 TE721139 ADA721139 AMW721139 AWS721139 BGO721139 BQK721139 CAG721139 CKC721139 CTY721139 DDU721139 DNQ721139 DXM721139 EHI721139 ERE721139 FBA721139 FKW721139 FUS721139 GEO721139 GOK721139 GYG721139 HIC721139 HRY721139 IBU721139 ILQ721139 IVM721139 JFI721139 JPE721139 JZA721139 KIW721139 KSS721139 LCO721139 LMK721139 LWG721139 MGC721139 MPY721139 MZU721139 NJQ721139 NTM721139 ODI721139 ONE721139 OXA721139 PGW721139 PQS721139 QAO721139 QKK721139 QUG721139 REC721139 RNY721139 RXU721139 SHQ721139 SRM721139 TBI721139 TLE721139 TVA721139 UEW721139 UOS721139 UYO721139 VIK721139 VSG721139 WCC721139 WLY721139 WVU721139 M786675 JI786675 TE786675 ADA786675 AMW786675 AWS786675 BGO786675 BQK786675 CAG786675 CKC786675 CTY786675 DDU786675 DNQ786675 DXM786675 EHI786675 ERE786675 FBA786675 FKW786675 FUS786675 GEO786675 GOK786675 GYG786675 HIC786675 HRY786675 IBU786675 ILQ786675 IVM786675 JFI786675 JPE786675 JZA786675 KIW786675 KSS786675 LCO786675 LMK786675 LWG786675 MGC786675 MPY786675 MZU786675 NJQ786675 NTM786675 ODI786675 ONE786675 OXA786675 PGW786675 PQS786675 QAO786675 QKK786675 QUG786675 REC786675 RNY786675 RXU786675 SHQ786675 SRM786675 TBI786675 TLE786675 TVA786675 UEW786675 UOS786675 UYO786675 VIK786675 VSG786675 WCC786675 WLY786675 WVU786675 M852211 JI852211 TE852211 ADA852211 AMW852211 AWS852211 BGO852211 BQK852211 CAG852211 CKC852211 CTY852211 DDU852211 DNQ852211 DXM852211 EHI852211 ERE852211 FBA852211 FKW852211 FUS852211 GEO852211 GOK852211 GYG852211 HIC852211 HRY852211 IBU852211 ILQ852211 IVM852211 JFI852211 JPE852211 JZA852211 KIW852211 KSS852211 LCO852211 LMK852211 LWG852211 MGC852211 MPY852211 MZU852211 NJQ852211 NTM852211 ODI852211 ONE852211 OXA852211 PGW852211 PQS852211 QAO852211 QKK852211 QUG852211 REC852211 RNY852211 RXU852211 SHQ852211 SRM852211 TBI852211 TLE852211 TVA852211 UEW852211 UOS852211 UYO852211 VIK852211 VSG852211 WCC852211 WLY852211 WVU852211 M917747 JI917747 TE917747 ADA917747 AMW917747 AWS917747 BGO917747 BQK917747 CAG917747 CKC917747 CTY917747 DDU917747 DNQ917747 DXM917747 EHI917747 ERE917747 FBA917747 FKW917747 FUS917747 GEO917747 GOK917747 GYG917747 HIC917747 HRY917747 IBU917747 ILQ917747 IVM917747 JFI917747 JPE917747 JZA917747 KIW917747 KSS917747 LCO917747 LMK917747 LWG917747 MGC917747 MPY917747 MZU917747 NJQ917747 NTM917747 ODI917747 ONE917747 OXA917747 PGW917747 PQS917747 QAO917747 QKK917747 QUG917747 REC917747 RNY917747 RXU917747 SHQ917747 SRM917747 TBI917747 TLE917747 TVA917747 UEW917747 UOS917747 UYO917747 VIK917747 VSG917747 WCC917747 WLY917747 WVU917747 M983283 JI983283 TE983283 ADA983283 AMW983283 AWS983283 BGO983283 BQK983283 CAG983283 CKC983283 CTY983283 DDU983283 DNQ983283 DXM983283 EHI983283 ERE983283 FBA983283 FKW983283 FUS983283 GEO983283 GOK983283 GYG983283 HIC983283 HRY983283 IBU983283 ILQ983283 IVM983283 JFI983283 JPE983283 JZA983283 KIW983283 KSS983283 LCO983283 LMK983283 LWG983283 MGC983283 MPY983283 MZU983283 NJQ983283 NTM983283 ODI983283 ONE983283 OXA983283 PGW983283 PQS983283 QAO983283 QKK983283 QUG983283 REC983283 RNY983283 RXU983283 SHQ983283 SRM983283 TBI983283 TLE983283 TVA983283 UEW983283 UOS983283 UYO983283 VIK983283 VSG983283 WCC983283" xr:uid="{9EA69469-2347-4824-ABB5-73395103FA11}"/>
    <dataValidation type="date" imeMode="off" operator="greaterThan" allowBlank="1" showInputMessage="1" showErrorMessage="1" sqref="WVN983288:WVP983288 JH3:JI3 TD3:TE3 ACZ3:ADA3 AMV3:AMW3 AWR3:AWS3 BGN3:BGO3 BQJ3:BQK3 CAF3:CAG3 CKB3:CKC3 CTX3:CTY3 DDT3:DDU3 DNP3:DNQ3 DXL3:DXM3 EHH3:EHI3 ERD3:ERE3 FAZ3:FBA3 FKV3:FKW3 FUR3:FUS3 GEN3:GEO3 GOJ3:GOK3 GYF3:GYG3 HIB3:HIC3 HRX3:HRY3 IBT3:IBU3 ILP3:ILQ3 IVL3:IVM3 JFH3:JFI3 JPD3:JPE3 JYZ3:JZA3 KIV3:KIW3 KSR3:KSS3 LCN3:LCO3 LMJ3:LMK3 LWF3:LWG3 MGB3:MGC3 MPX3:MPY3 MZT3:MZU3 NJP3:NJQ3 NTL3:NTM3 ODH3:ODI3 OND3:ONE3 OWZ3:OXA3 PGV3:PGW3 PQR3:PQS3 QAN3:QAO3 QKJ3:QKK3 QUF3:QUG3 REB3:REC3 RNX3:RNY3 RXT3:RXU3 SHP3:SHQ3 SRL3:SRM3 TBH3:TBI3 TLD3:TLE3 TUZ3:TVA3 UEV3:UEW3 UOR3:UOS3 UYN3:UYO3 VIJ3:VIK3 VSF3:VSG3 WCB3:WCC3 WLX3:WLY3 WVT3:WVU3 L65776:M65776 JH65776:JI65776 TD65776:TE65776 ACZ65776:ADA65776 AMV65776:AMW65776 AWR65776:AWS65776 BGN65776:BGO65776 BQJ65776:BQK65776 CAF65776:CAG65776 CKB65776:CKC65776 CTX65776:CTY65776 DDT65776:DDU65776 DNP65776:DNQ65776 DXL65776:DXM65776 EHH65776:EHI65776 ERD65776:ERE65776 FAZ65776:FBA65776 FKV65776:FKW65776 FUR65776:FUS65776 GEN65776:GEO65776 GOJ65776:GOK65776 GYF65776:GYG65776 HIB65776:HIC65776 HRX65776:HRY65776 IBT65776:IBU65776 ILP65776:ILQ65776 IVL65776:IVM65776 JFH65776:JFI65776 JPD65776:JPE65776 JYZ65776:JZA65776 KIV65776:KIW65776 KSR65776:KSS65776 LCN65776:LCO65776 LMJ65776:LMK65776 LWF65776:LWG65776 MGB65776:MGC65776 MPX65776:MPY65776 MZT65776:MZU65776 NJP65776:NJQ65776 NTL65776:NTM65776 ODH65776:ODI65776 OND65776:ONE65776 OWZ65776:OXA65776 PGV65776:PGW65776 PQR65776:PQS65776 QAN65776:QAO65776 QKJ65776:QKK65776 QUF65776:QUG65776 REB65776:REC65776 RNX65776:RNY65776 RXT65776:RXU65776 SHP65776:SHQ65776 SRL65776:SRM65776 TBH65776:TBI65776 TLD65776:TLE65776 TUZ65776:TVA65776 UEV65776:UEW65776 UOR65776:UOS65776 UYN65776:UYO65776 VIJ65776:VIK65776 VSF65776:VSG65776 WCB65776:WCC65776 WLX65776:WLY65776 WVT65776:WVU65776 L131312:M131312 JH131312:JI131312 TD131312:TE131312 ACZ131312:ADA131312 AMV131312:AMW131312 AWR131312:AWS131312 BGN131312:BGO131312 BQJ131312:BQK131312 CAF131312:CAG131312 CKB131312:CKC131312 CTX131312:CTY131312 DDT131312:DDU131312 DNP131312:DNQ131312 DXL131312:DXM131312 EHH131312:EHI131312 ERD131312:ERE131312 FAZ131312:FBA131312 FKV131312:FKW131312 FUR131312:FUS131312 GEN131312:GEO131312 GOJ131312:GOK131312 GYF131312:GYG131312 HIB131312:HIC131312 HRX131312:HRY131312 IBT131312:IBU131312 ILP131312:ILQ131312 IVL131312:IVM131312 JFH131312:JFI131312 JPD131312:JPE131312 JYZ131312:JZA131312 KIV131312:KIW131312 KSR131312:KSS131312 LCN131312:LCO131312 LMJ131312:LMK131312 LWF131312:LWG131312 MGB131312:MGC131312 MPX131312:MPY131312 MZT131312:MZU131312 NJP131312:NJQ131312 NTL131312:NTM131312 ODH131312:ODI131312 OND131312:ONE131312 OWZ131312:OXA131312 PGV131312:PGW131312 PQR131312:PQS131312 QAN131312:QAO131312 QKJ131312:QKK131312 QUF131312:QUG131312 REB131312:REC131312 RNX131312:RNY131312 RXT131312:RXU131312 SHP131312:SHQ131312 SRL131312:SRM131312 TBH131312:TBI131312 TLD131312:TLE131312 TUZ131312:TVA131312 UEV131312:UEW131312 UOR131312:UOS131312 UYN131312:UYO131312 VIJ131312:VIK131312 VSF131312:VSG131312 WCB131312:WCC131312 WLX131312:WLY131312 WVT131312:WVU131312 L196848:M196848 JH196848:JI196848 TD196848:TE196848 ACZ196848:ADA196848 AMV196848:AMW196848 AWR196848:AWS196848 BGN196848:BGO196848 BQJ196848:BQK196848 CAF196848:CAG196848 CKB196848:CKC196848 CTX196848:CTY196848 DDT196848:DDU196848 DNP196848:DNQ196848 DXL196848:DXM196848 EHH196848:EHI196848 ERD196848:ERE196848 FAZ196848:FBA196848 FKV196848:FKW196848 FUR196848:FUS196848 GEN196848:GEO196848 GOJ196848:GOK196848 GYF196848:GYG196848 HIB196848:HIC196848 HRX196848:HRY196848 IBT196848:IBU196848 ILP196848:ILQ196848 IVL196848:IVM196848 JFH196848:JFI196848 JPD196848:JPE196848 JYZ196848:JZA196848 KIV196848:KIW196848 KSR196848:KSS196848 LCN196848:LCO196848 LMJ196848:LMK196848 LWF196848:LWG196848 MGB196848:MGC196848 MPX196848:MPY196848 MZT196848:MZU196848 NJP196848:NJQ196848 NTL196848:NTM196848 ODH196848:ODI196848 OND196848:ONE196848 OWZ196848:OXA196848 PGV196848:PGW196848 PQR196848:PQS196848 QAN196848:QAO196848 QKJ196848:QKK196848 QUF196848:QUG196848 REB196848:REC196848 RNX196848:RNY196848 RXT196848:RXU196848 SHP196848:SHQ196848 SRL196848:SRM196848 TBH196848:TBI196848 TLD196848:TLE196848 TUZ196848:TVA196848 UEV196848:UEW196848 UOR196848:UOS196848 UYN196848:UYO196848 VIJ196848:VIK196848 VSF196848:VSG196848 WCB196848:WCC196848 WLX196848:WLY196848 WVT196848:WVU196848 L262384:M262384 JH262384:JI262384 TD262384:TE262384 ACZ262384:ADA262384 AMV262384:AMW262384 AWR262384:AWS262384 BGN262384:BGO262384 BQJ262384:BQK262384 CAF262384:CAG262384 CKB262384:CKC262384 CTX262384:CTY262384 DDT262384:DDU262384 DNP262384:DNQ262384 DXL262384:DXM262384 EHH262384:EHI262384 ERD262384:ERE262384 FAZ262384:FBA262384 FKV262384:FKW262384 FUR262384:FUS262384 GEN262384:GEO262384 GOJ262384:GOK262384 GYF262384:GYG262384 HIB262384:HIC262384 HRX262384:HRY262384 IBT262384:IBU262384 ILP262384:ILQ262384 IVL262384:IVM262384 JFH262384:JFI262384 JPD262384:JPE262384 JYZ262384:JZA262384 KIV262384:KIW262384 KSR262384:KSS262384 LCN262384:LCO262384 LMJ262384:LMK262384 LWF262384:LWG262384 MGB262384:MGC262384 MPX262384:MPY262384 MZT262384:MZU262384 NJP262384:NJQ262384 NTL262384:NTM262384 ODH262384:ODI262384 OND262384:ONE262384 OWZ262384:OXA262384 PGV262384:PGW262384 PQR262384:PQS262384 QAN262384:QAO262384 QKJ262384:QKK262384 QUF262384:QUG262384 REB262384:REC262384 RNX262384:RNY262384 RXT262384:RXU262384 SHP262384:SHQ262384 SRL262384:SRM262384 TBH262384:TBI262384 TLD262384:TLE262384 TUZ262384:TVA262384 UEV262384:UEW262384 UOR262384:UOS262384 UYN262384:UYO262384 VIJ262384:VIK262384 VSF262384:VSG262384 WCB262384:WCC262384 WLX262384:WLY262384 WVT262384:WVU262384 L327920:M327920 JH327920:JI327920 TD327920:TE327920 ACZ327920:ADA327920 AMV327920:AMW327920 AWR327920:AWS327920 BGN327920:BGO327920 BQJ327920:BQK327920 CAF327920:CAG327920 CKB327920:CKC327920 CTX327920:CTY327920 DDT327920:DDU327920 DNP327920:DNQ327920 DXL327920:DXM327920 EHH327920:EHI327920 ERD327920:ERE327920 FAZ327920:FBA327920 FKV327920:FKW327920 FUR327920:FUS327920 GEN327920:GEO327920 GOJ327920:GOK327920 GYF327920:GYG327920 HIB327920:HIC327920 HRX327920:HRY327920 IBT327920:IBU327920 ILP327920:ILQ327920 IVL327920:IVM327920 JFH327920:JFI327920 JPD327920:JPE327920 JYZ327920:JZA327920 KIV327920:KIW327920 KSR327920:KSS327920 LCN327920:LCO327920 LMJ327920:LMK327920 LWF327920:LWG327920 MGB327920:MGC327920 MPX327920:MPY327920 MZT327920:MZU327920 NJP327920:NJQ327920 NTL327920:NTM327920 ODH327920:ODI327920 OND327920:ONE327920 OWZ327920:OXA327920 PGV327920:PGW327920 PQR327920:PQS327920 QAN327920:QAO327920 QKJ327920:QKK327920 QUF327920:QUG327920 REB327920:REC327920 RNX327920:RNY327920 RXT327920:RXU327920 SHP327920:SHQ327920 SRL327920:SRM327920 TBH327920:TBI327920 TLD327920:TLE327920 TUZ327920:TVA327920 UEV327920:UEW327920 UOR327920:UOS327920 UYN327920:UYO327920 VIJ327920:VIK327920 VSF327920:VSG327920 WCB327920:WCC327920 WLX327920:WLY327920 WVT327920:WVU327920 L393456:M393456 JH393456:JI393456 TD393456:TE393456 ACZ393456:ADA393456 AMV393456:AMW393456 AWR393456:AWS393456 BGN393456:BGO393456 BQJ393456:BQK393456 CAF393456:CAG393456 CKB393456:CKC393456 CTX393456:CTY393456 DDT393456:DDU393456 DNP393456:DNQ393456 DXL393456:DXM393456 EHH393456:EHI393456 ERD393456:ERE393456 FAZ393456:FBA393456 FKV393456:FKW393456 FUR393456:FUS393456 GEN393456:GEO393456 GOJ393456:GOK393456 GYF393456:GYG393456 HIB393456:HIC393456 HRX393456:HRY393456 IBT393456:IBU393456 ILP393456:ILQ393456 IVL393456:IVM393456 JFH393456:JFI393456 JPD393456:JPE393456 JYZ393456:JZA393456 KIV393456:KIW393456 KSR393456:KSS393456 LCN393456:LCO393456 LMJ393456:LMK393456 LWF393456:LWG393456 MGB393456:MGC393456 MPX393456:MPY393456 MZT393456:MZU393456 NJP393456:NJQ393456 NTL393456:NTM393456 ODH393456:ODI393456 OND393456:ONE393456 OWZ393456:OXA393456 PGV393456:PGW393456 PQR393456:PQS393456 QAN393456:QAO393456 QKJ393456:QKK393456 QUF393456:QUG393456 REB393456:REC393456 RNX393456:RNY393456 RXT393456:RXU393456 SHP393456:SHQ393456 SRL393456:SRM393456 TBH393456:TBI393456 TLD393456:TLE393456 TUZ393456:TVA393456 UEV393456:UEW393456 UOR393456:UOS393456 UYN393456:UYO393456 VIJ393456:VIK393456 VSF393456:VSG393456 WCB393456:WCC393456 WLX393456:WLY393456 WVT393456:WVU393456 L458992:M458992 JH458992:JI458992 TD458992:TE458992 ACZ458992:ADA458992 AMV458992:AMW458992 AWR458992:AWS458992 BGN458992:BGO458992 BQJ458992:BQK458992 CAF458992:CAG458992 CKB458992:CKC458992 CTX458992:CTY458992 DDT458992:DDU458992 DNP458992:DNQ458992 DXL458992:DXM458992 EHH458992:EHI458992 ERD458992:ERE458992 FAZ458992:FBA458992 FKV458992:FKW458992 FUR458992:FUS458992 GEN458992:GEO458992 GOJ458992:GOK458992 GYF458992:GYG458992 HIB458992:HIC458992 HRX458992:HRY458992 IBT458992:IBU458992 ILP458992:ILQ458992 IVL458992:IVM458992 JFH458992:JFI458992 JPD458992:JPE458992 JYZ458992:JZA458992 KIV458992:KIW458992 KSR458992:KSS458992 LCN458992:LCO458992 LMJ458992:LMK458992 LWF458992:LWG458992 MGB458992:MGC458992 MPX458992:MPY458992 MZT458992:MZU458992 NJP458992:NJQ458992 NTL458992:NTM458992 ODH458992:ODI458992 OND458992:ONE458992 OWZ458992:OXA458992 PGV458992:PGW458992 PQR458992:PQS458992 QAN458992:QAO458992 QKJ458992:QKK458992 QUF458992:QUG458992 REB458992:REC458992 RNX458992:RNY458992 RXT458992:RXU458992 SHP458992:SHQ458992 SRL458992:SRM458992 TBH458992:TBI458992 TLD458992:TLE458992 TUZ458992:TVA458992 UEV458992:UEW458992 UOR458992:UOS458992 UYN458992:UYO458992 VIJ458992:VIK458992 VSF458992:VSG458992 WCB458992:WCC458992 WLX458992:WLY458992 WVT458992:WVU458992 L524528:M524528 JH524528:JI524528 TD524528:TE524528 ACZ524528:ADA524528 AMV524528:AMW524528 AWR524528:AWS524528 BGN524528:BGO524528 BQJ524528:BQK524528 CAF524528:CAG524528 CKB524528:CKC524528 CTX524528:CTY524528 DDT524528:DDU524528 DNP524528:DNQ524528 DXL524528:DXM524528 EHH524528:EHI524528 ERD524528:ERE524528 FAZ524528:FBA524528 FKV524528:FKW524528 FUR524528:FUS524528 GEN524528:GEO524528 GOJ524528:GOK524528 GYF524528:GYG524528 HIB524528:HIC524528 HRX524528:HRY524528 IBT524528:IBU524528 ILP524528:ILQ524528 IVL524528:IVM524528 JFH524528:JFI524528 JPD524528:JPE524528 JYZ524528:JZA524528 KIV524528:KIW524528 KSR524528:KSS524528 LCN524528:LCO524528 LMJ524528:LMK524528 LWF524528:LWG524528 MGB524528:MGC524528 MPX524528:MPY524528 MZT524528:MZU524528 NJP524528:NJQ524528 NTL524528:NTM524528 ODH524528:ODI524528 OND524528:ONE524528 OWZ524528:OXA524528 PGV524528:PGW524528 PQR524528:PQS524528 QAN524528:QAO524528 QKJ524528:QKK524528 QUF524528:QUG524528 REB524528:REC524528 RNX524528:RNY524528 RXT524528:RXU524528 SHP524528:SHQ524528 SRL524528:SRM524528 TBH524528:TBI524528 TLD524528:TLE524528 TUZ524528:TVA524528 UEV524528:UEW524528 UOR524528:UOS524528 UYN524528:UYO524528 VIJ524528:VIK524528 VSF524528:VSG524528 WCB524528:WCC524528 WLX524528:WLY524528 WVT524528:WVU524528 L590064:M590064 JH590064:JI590064 TD590064:TE590064 ACZ590064:ADA590064 AMV590064:AMW590064 AWR590064:AWS590064 BGN590064:BGO590064 BQJ590064:BQK590064 CAF590064:CAG590064 CKB590064:CKC590064 CTX590064:CTY590064 DDT590064:DDU590064 DNP590064:DNQ590064 DXL590064:DXM590064 EHH590064:EHI590064 ERD590064:ERE590064 FAZ590064:FBA590064 FKV590064:FKW590064 FUR590064:FUS590064 GEN590064:GEO590064 GOJ590064:GOK590064 GYF590064:GYG590064 HIB590064:HIC590064 HRX590064:HRY590064 IBT590064:IBU590064 ILP590064:ILQ590064 IVL590064:IVM590064 JFH590064:JFI590064 JPD590064:JPE590064 JYZ590064:JZA590064 KIV590064:KIW590064 KSR590064:KSS590064 LCN590064:LCO590064 LMJ590064:LMK590064 LWF590064:LWG590064 MGB590064:MGC590064 MPX590064:MPY590064 MZT590064:MZU590064 NJP590064:NJQ590064 NTL590064:NTM590064 ODH590064:ODI590064 OND590064:ONE590064 OWZ590064:OXA590064 PGV590064:PGW590064 PQR590064:PQS590064 QAN590064:QAO590064 QKJ590064:QKK590064 QUF590064:QUG590064 REB590064:REC590064 RNX590064:RNY590064 RXT590064:RXU590064 SHP590064:SHQ590064 SRL590064:SRM590064 TBH590064:TBI590064 TLD590064:TLE590064 TUZ590064:TVA590064 UEV590064:UEW590064 UOR590064:UOS590064 UYN590064:UYO590064 VIJ590064:VIK590064 VSF590064:VSG590064 WCB590064:WCC590064 WLX590064:WLY590064 WVT590064:WVU590064 L655600:M655600 JH655600:JI655600 TD655600:TE655600 ACZ655600:ADA655600 AMV655600:AMW655600 AWR655600:AWS655600 BGN655600:BGO655600 BQJ655600:BQK655600 CAF655600:CAG655600 CKB655600:CKC655600 CTX655600:CTY655600 DDT655600:DDU655600 DNP655600:DNQ655600 DXL655600:DXM655600 EHH655600:EHI655600 ERD655600:ERE655600 FAZ655600:FBA655600 FKV655600:FKW655600 FUR655600:FUS655600 GEN655600:GEO655600 GOJ655600:GOK655600 GYF655600:GYG655600 HIB655600:HIC655600 HRX655600:HRY655600 IBT655600:IBU655600 ILP655600:ILQ655600 IVL655600:IVM655600 JFH655600:JFI655600 JPD655600:JPE655600 JYZ655600:JZA655600 KIV655600:KIW655600 KSR655600:KSS655600 LCN655600:LCO655600 LMJ655600:LMK655600 LWF655600:LWG655600 MGB655600:MGC655600 MPX655600:MPY655600 MZT655600:MZU655600 NJP655600:NJQ655600 NTL655600:NTM655600 ODH655600:ODI655600 OND655600:ONE655600 OWZ655600:OXA655600 PGV655600:PGW655600 PQR655600:PQS655600 QAN655600:QAO655600 QKJ655600:QKK655600 QUF655600:QUG655600 REB655600:REC655600 RNX655600:RNY655600 RXT655600:RXU655600 SHP655600:SHQ655600 SRL655600:SRM655600 TBH655600:TBI655600 TLD655600:TLE655600 TUZ655600:TVA655600 UEV655600:UEW655600 UOR655600:UOS655600 UYN655600:UYO655600 VIJ655600:VIK655600 VSF655600:VSG655600 WCB655600:WCC655600 WLX655600:WLY655600 WVT655600:WVU655600 L721136:M721136 JH721136:JI721136 TD721136:TE721136 ACZ721136:ADA721136 AMV721136:AMW721136 AWR721136:AWS721136 BGN721136:BGO721136 BQJ721136:BQK721136 CAF721136:CAG721136 CKB721136:CKC721136 CTX721136:CTY721136 DDT721136:DDU721136 DNP721136:DNQ721136 DXL721136:DXM721136 EHH721136:EHI721136 ERD721136:ERE721136 FAZ721136:FBA721136 FKV721136:FKW721136 FUR721136:FUS721136 GEN721136:GEO721136 GOJ721136:GOK721136 GYF721136:GYG721136 HIB721136:HIC721136 HRX721136:HRY721136 IBT721136:IBU721136 ILP721136:ILQ721136 IVL721136:IVM721136 JFH721136:JFI721136 JPD721136:JPE721136 JYZ721136:JZA721136 KIV721136:KIW721136 KSR721136:KSS721136 LCN721136:LCO721136 LMJ721136:LMK721136 LWF721136:LWG721136 MGB721136:MGC721136 MPX721136:MPY721136 MZT721136:MZU721136 NJP721136:NJQ721136 NTL721136:NTM721136 ODH721136:ODI721136 OND721136:ONE721136 OWZ721136:OXA721136 PGV721136:PGW721136 PQR721136:PQS721136 QAN721136:QAO721136 QKJ721136:QKK721136 QUF721136:QUG721136 REB721136:REC721136 RNX721136:RNY721136 RXT721136:RXU721136 SHP721136:SHQ721136 SRL721136:SRM721136 TBH721136:TBI721136 TLD721136:TLE721136 TUZ721136:TVA721136 UEV721136:UEW721136 UOR721136:UOS721136 UYN721136:UYO721136 VIJ721136:VIK721136 VSF721136:VSG721136 WCB721136:WCC721136 WLX721136:WLY721136 WVT721136:WVU721136 L786672:M786672 JH786672:JI786672 TD786672:TE786672 ACZ786672:ADA786672 AMV786672:AMW786672 AWR786672:AWS786672 BGN786672:BGO786672 BQJ786672:BQK786672 CAF786672:CAG786672 CKB786672:CKC786672 CTX786672:CTY786672 DDT786672:DDU786672 DNP786672:DNQ786672 DXL786672:DXM786672 EHH786672:EHI786672 ERD786672:ERE786672 FAZ786672:FBA786672 FKV786672:FKW786672 FUR786672:FUS786672 GEN786672:GEO786672 GOJ786672:GOK786672 GYF786672:GYG786672 HIB786672:HIC786672 HRX786672:HRY786672 IBT786672:IBU786672 ILP786672:ILQ786672 IVL786672:IVM786672 JFH786672:JFI786672 JPD786672:JPE786672 JYZ786672:JZA786672 KIV786672:KIW786672 KSR786672:KSS786672 LCN786672:LCO786672 LMJ786672:LMK786672 LWF786672:LWG786672 MGB786672:MGC786672 MPX786672:MPY786672 MZT786672:MZU786672 NJP786672:NJQ786672 NTL786672:NTM786672 ODH786672:ODI786672 OND786672:ONE786672 OWZ786672:OXA786672 PGV786672:PGW786672 PQR786672:PQS786672 QAN786672:QAO786672 QKJ786672:QKK786672 QUF786672:QUG786672 REB786672:REC786672 RNX786672:RNY786672 RXT786672:RXU786672 SHP786672:SHQ786672 SRL786672:SRM786672 TBH786672:TBI786672 TLD786672:TLE786672 TUZ786672:TVA786672 UEV786672:UEW786672 UOR786672:UOS786672 UYN786672:UYO786672 VIJ786672:VIK786672 VSF786672:VSG786672 WCB786672:WCC786672 WLX786672:WLY786672 WVT786672:WVU786672 L852208:M852208 JH852208:JI852208 TD852208:TE852208 ACZ852208:ADA852208 AMV852208:AMW852208 AWR852208:AWS852208 BGN852208:BGO852208 BQJ852208:BQK852208 CAF852208:CAG852208 CKB852208:CKC852208 CTX852208:CTY852208 DDT852208:DDU852208 DNP852208:DNQ852208 DXL852208:DXM852208 EHH852208:EHI852208 ERD852208:ERE852208 FAZ852208:FBA852208 FKV852208:FKW852208 FUR852208:FUS852208 GEN852208:GEO852208 GOJ852208:GOK852208 GYF852208:GYG852208 HIB852208:HIC852208 HRX852208:HRY852208 IBT852208:IBU852208 ILP852208:ILQ852208 IVL852208:IVM852208 JFH852208:JFI852208 JPD852208:JPE852208 JYZ852208:JZA852208 KIV852208:KIW852208 KSR852208:KSS852208 LCN852208:LCO852208 LMJ852208:LMK852208 LWF852208:LWG852208 MGB852208:MGC852208 MPX852208:MPY852208 MZT852208:MZU852208 NJP852208:NJQ852208 NTL852208:NTM852208 ODH852208:ODI852208 OND852208:ONE852208 OWZ852208:OXA852208 PGV852208:PGW852208 PQR852208:PQS852208 QAN852208:QAO852208 QKJ852208:QKK852208 QUF852208:QUG852208 REB852208:REC852208 RNX852208:RNY852208 RXT852208:RXU852208 SHP852208:SHQ852208 SRL852208:SRM852208 TBH852208:TBI852208 TLD852208:TLE852208 TUZ852208:TVA852208 UEV852208:UEW852208 UOR852208:UOS852208 UYN852208:UYO852208 VIJ852208:VIK852208 VSF852208:VSG852208 WCB852208:WCC852208 WLX852208:WLY852208 WVT852208:WVU852208 L917744:M917744 JH917744:JI917744 TD917744:TE917744 ACZ917744:ADA917744 AMV917744:AMW917744 AWR917744:AWS917744 BGN917744:BGO917744 BQJ917744:BQK917744 CAF917744:CAG917744 CKB917744:CKC917744 CTX917744:CTY917744 DDT917744:DDU917744 DNP917744:DNQ917744 DXL917744:DXM917744 EHH917744:EHI917744 ERD917744:ERE917744 FAZ917744:FBA917744 FKV917744:FKW917744 FUR917744:FUS917744 GEN917744:GEO917744 GOJ917744:GOK917744 GYF917744:GYG917744 HIB917744:HIC917744 HRX917744:HRY917744 IBT917744:IBU917744 ILP917744:ILQ917744 IVL917744:IVM917744 JFH917744:JFI917744 JPD917744:JPE917744 JYZ917744:JZA917744 KIV917744:KIW917744 KSR917744:KSS917744 LCN917744:LCO917744 LMJ917744:LMK917744 LWF917744:LWG917744 MGB917744:MGC917744 MPX917744:MPY917744 MZT917744:MZU917744 NJP917744:NJQ917744 NTL917744:NTM917744 ODH917744:ODI917744 OND917744:ONE917744 OWZ917744:OXA917744 PGV917744:PGW917744 PQR917744:PQS917744 QAN917744:QAO917744 QKJ917744:QKK917744 QUF917744:QUG917744 REB917744:REC917744 RNX917744:RNY917744 RXT917744:RXU917744 SHP917744:SHQ917744 SRL917744:SRM917744 TBH917744:TBI917744 TLD917744:TLE917744 TUZ917744:TVA917744 UEV917744:UEW917744 UOR917744:UOS917744 UYN917744:UYO917744 VIJ917744:VIK917744 VSF917744:VSG917744 WCB917744:WCC917744 WLX917744:WLY917744 WVT917744:WVU917744 L983280:M983280 JH983280:JI983280 TD983280:TE983280 ACZ983280:ADA983280 AMV983280:AMW983280 AWR983280:AWS983280 BGN983280:BGO983280 BQJ983280:BQK983280 CAF983280:CAG983280 CKB983280:CKC983280 CTX983280:CTY983280 DDT983280:DDU983280 DNP983280:DNQ983280 DXL983280:DXM983280 EHH983280:EHI983280 ERD983280:ERE983280 FAZ983280:FBA983280 FKV983280:FKW983280 FUR983280:FUS983280 GEN983280:GEO983280 GOJ983280:GOK983280 GYF983280:GYG983280 HIB983280:HIC983280 HRX983280:HRY983280 IBT983280:IBU983280 ILP983280:ILQ983280 IVL983280:IVM983280 JFH983280:JFI983280 JPD983280:JPE983280 JYZ983280:JZA983280 KIV983280:KIW983280 KSR983280:KSS983280 LCN983280:LCO983280 LMJ983280:LMK983280 LWF983280:LWG983280 MGB983280:MGC983280 MPX983280:MPY983280 MZT983280:MZU983280 NJP983280:NJQ983280 NTL983280:NTM983280 ODH983280:ODI983280 OND983280:ONE983280 OWZ983280:OXA983280 PGV983280:PGW983280 PQR983280:PQS983280 QAN983280:QAO983280 QKJ983280:QKK983280 QUF983280:QUG983280 REB983280:REC983280 RNX983280:RNY983280 RXT983280:RXU983280 SHP983280:SHQ983280 SRL983280:SRM983280 TBH983280:TBI983280 TLD983280:TLE983280 TUZ983280:TVA983280 UEV983280:UEW983280 UOR983280:UOS983280 UYN983280:UYO983280 VIJ983280:VIK983280 VSF983280:VSG983280 WCB983280:WCC983280 WLX983280:WLY983280 WVT983280:WVU983280 WLR983288:WLT983288 F65784:H65784 JB65784:JD65784 SX65784:SZ65784 ACT65784:ACV65784 AMP65784:AMR65784 AWL65784:AWN65784 BGH65784:BGJ65784 BQD65784:BQF65784 BZZ65784:CAB65784 CJV65784:CJX65784 CTR65784:CTT65784 DDN65784:DDP65784 DNJ65784:DNL65784 DXF65784:DXH65784 EHB65784:EHD65784 EQX65784:EQZ65784 FAT65784:FAV65784 FKP65784:FKR65784 FUL65784:FUN65784 GEH65784:GEJ65784 GOD65784:GOF65784 GXZ65784:GYB65784 HHV65784:HHX65784 HRR65784:HRT65784 IBN65784:IBP65784 ILJ65784:ILL65784 IVF65784:IVH65784 JFB65784:JFD65784 JOX65784:JOZ65784 JYT65784:JYV65784 KIP65784:KIR65784 KSL65784:KSN65784 LCH65784:LCJ65784 LMD65784:LMF65784 LVZ65784:LWB65784 MFV65784:MFX65784 MPR65784:MPT65784 MZN65784:MZP65784 NJJ65784:NJL65784 NTF65784:NTH65784 ODB65784:ODD65784 OMX65784:OMZ65784 OWT65784:OWV65784 PGP65784:PGR65784 PQL65784:PQN65784 QAH65784:QAJ65784 QKD65784:QKF65784 QTZ65784:QUB65784 RDV65784:RDX65784 RNR65784:RNT65784 RXN65784:RXP65784 SHJ65784:SHL65784 SRF65784:SRH65784 TBB65784:TBD65784 TKX65784:TKZ65784 TUT65784:TUV65784 UEP65784:UER65784 UOL65784:UON65784 UYH65784:UYJ65784 VID65784:VIF65784 VRZ65784:VSB65784 WBV65784:WBX65784 WLR65784:WLT65784 WVN65784:WVP65784 F131320:H131320 JB131320:JD131320 SX131320:SZ131320 ACT131320:ACV131320 AMP131320:AMR131320 AWL131320:AWN131320 BGH131320:BGJ131320 BQD131320:BQF131320 BZZ131320:CAB131320 CJV131320:CJX131320 CTR131320:CTT131320 DDN131320:DDP131320 DNJ131320:DNL131320 DXF131320:DXH131320 EHB131320:EHD131320 EQX131320:EQZ131320 FAT131320:FAV131320 FKP131320:FKR131320 FUL131320:FUN131320 GEH131320:GEJ131320 GOD131320:GOF131320 GXZ131320:GYB131320 HHV131320:HHX131320 HRR131320:HRT131320 IBN131320:IBP131320 ILJ131320:ILL131320 IVF131320:IVH131320 JFB131320:JFD131320 JOX131320:JOZ131320 JYT131320:JYV131320 KIP131320:KIR131320 KSL131320:KSN131320 LCH131320:LCJ131320 LMD131320:LMF131320 LVZ131320:LWB131320 MFV131320:MFX131320 MPR131320:MPT131320 MZN131320:MZP131320 NJJ131320:NJL131320 NTF131320:NTH131320 ODB131320:ODD131320 OMX131320:OMZ131320 OWT131320:OWV131320 PGP131320:PGR131320 PQL131320:PQN131320 QAH131320:QAJ131320 QKD131320:QKF131320 QTZ131320:QUB131320 RDV131320:RDX131320 RNR131320:RNT131320 RXN131320:RXP131320 SHJ131320:SHL131320 SRF131320:SRH131320 TBB131320:TBD131320 TKX131320:TKZ131320 TUT131320:TUV131320 UEP131320:UER131320 UOL131320:UON131320 UYH131320:UYJ131320 VID131320:VIF131320 VRZ131320:VSB131320 WBV131320:WBX131320 WLR131320:WLT131320 WVN131320:WVP131320 F196856:H196856 JB196856:JD196856 SX196856:SZ196856 ACT196856:ACV196856 AMP196856:AMR196856 AWL196856:AWN196856 BGH196856:BGJ196856 BQD196856:BQF196856 BZZ196856:CAB196856 CJV196856:CJX196856 CTR196856:CTT196856 DDN196856:DDP196856 DNJ196856:DNL196856 DXF196856:DXH196856 EHB196856:EHD196856 EQX196856:EQZ196856 FAT196856:FAV196856 FKP196856:FKR196856 FUL196856:FUN196856 GEH196856:GEJ196856 GOD196856:GOF196856 GXZ196856:GYB196856 HHV196856:HHX196856 HRR196856:HRT196856 IBN196856:IBP196856 ILJ196856:ILL196856 IVF196856:IVH196856 JFB196856:JFD196856 JOX196856:JOZ196856 JYT196856:JYV196856 KIP196856:KIR196856 KSL196856:KSN196856 LCH196856:LCJ196856 LMD196856:LMF196856 LVZ196856:LWB196856 MFV196856:MFX196856 MPR196856:MPT196856 MZN196856:MZP196856 NJJ196856:NJL196856 NTF196856:NTH196856 ODB196856:ODD196856 OMX196856:OMZ196856 OWT196856:OWV196856 PGP196856:PGR196856 PQL196856:PQN196856 QAH196856:QAJ196856 QKD196856:QKF196856 QTZ196856:QUB196856 RDV196856:RDX196856 RNR196856:RNT196856 RXN196856:RXP196856 SHJ196856:SHL196856 SRF196856:SRH196856 TBB196856:TBD196856 TKX196856:TKZ196856 TUT196856:TUV196856 UEP196856:UER196856 UOL196856:UON196856 UYH196856:UYJ196856 VID196856:VIF196856 VRZ196856:VSB196856 WBV196856:WBX196856 WLR196856:WLT196856 WVN196856:WVP196856 F262392:H262392 JB262392:JD262392 SX262392:SZ262392 ACT262392:ACV262392 AMP262392:AMR262392 AWL262392:AWN262392 BGH262392:BGJ262392 BQD262392:BQF262392 BZZ262392:CAB262392 CJV262392:CJX262392 CTR262392:CTT262392 DDN262392:DDP262392 DNJ262392:DNL262392 DXF262392:DXH262392 EHB262392:EHD262392 EQX262392:EQZ262392 FAT262392:FAV262392 FKP262392:FKR262392 FUL262392:FUN262392 GEH262392:GEJ262392 GOD262392:GOF262392 GXZ262392:GYB262392 HHV262392:HHX262392 HRR262392:HRT262392 IBN262392:IBP262392 ILJ262392:ILL262392 IVF262392:IVH262392 JFB262392:JFD262392 JOX262392:JOZ262392 JYT262392:JYV262392 KIP262392:KIR262392 KSL262392:KSN262392 LCH262392:LCJ262392 LMD262392:LMF262392 LVZ262392:LWB262392 MFV262392:MFX262392 MPR262392:MPT262392 MZN262392:MZP262392 NJJ262392:NJL262392 NTF262392:NTH262392 ODB262392:ODD262392 OMX262392:OMZ262392 OWT262392:OWV262392 PGP262392:PGR262392 PQL262392:PQN262392 QAH262392:QAJ262392 QKD262392:QKF262392 QTZ262392:QUB262392 RDV262392:RDX262392 RNR262392:RNT262392 RXN262392:RXP262392 SHJ262392:SHL262392 SRF262392:SRH262392 TBB262392:TBD262392 TKX262392:TKZ262392 TUT262392:TUV262392 UEP262392:UER262392 UOL262392:UON262392 UYH262392:UYJ262392 VID262392:VIF262392 VRZ262392:VSB262392 WBV262392:WBX262392 WLR262392:WLT262392 WVN262392:WVP262392 F327928:H327928 JB327928:JD327928 SX327928:SZ327928 ACT327928:ACV327928 AMP327928:AMR327928 AWL327928:AWN327928 BGH327928:BGJ327928 BQD327928:BQF327928 BZZ327928:CAB327928 CJV327928:CJX327928 CTR327928:CTT327928 DDN327928:DDP327928 DNJ327928:DNL327928 DXF327928:DXH327928 EHB327928:EHD327928 EQX327928:EQZ327928 FAT327928:FAV327928 FKP327928:FKR327928 FUL327928:FUN327928 GEH327928:GEJ327928 GOD327928:GOF327928 GXZ327928:GYB327928 HHV327928:HHX327928 HRR327928:HRT327928 IBN327928:IBP327928 ILJ327928:ILL327928 IVF327928:IVH327928 JFB327928:JFD327928 JOX327928:JOZ327928 JYT327928:JYV327928 KIP327928:KIR327928 KSL327928:KSN327928 LCH327928:LCJ327928 LMD327928:LMF327928 LVZ327928:LWB327928 MFV327928:MFX327928 MPR327928:MPT327928 MZN327928:MZP327928 NJJ327928:NJL327928 NTF327928:NTH327928 ODB327928:ODD327928 OMX327928:OMZ327928 OWT327928:OWV327928 PGP327928:PGR327928 PQL327928:PQN327928 QAH327928:QAJ327928 QKD327928:QKF327928 QTZ327928:QUB327928 RDV327928:RDX327928 RNR327928:RNT327928 RXN327928:RXP327928 SHJ327928:SHL327928 SRF327928:SRH327928 TBB327928:TBD327928 TKX327928:TKZ327928 TUT327928:TUV327928 UEP327928:UER327928 UOL327928:UON327928 UYH327928:UYJ327928 VID327928:VIF327928 VRZ327928:VSB327928 WBV327928:WBX327928 WLR327928:WLT327928 WVN327928:WVP327928 F393464:H393464 JB393464:JD393464 SX393464:SZ393464 ACT393464:ACV393464 AMP393464:AMR393464 AWL393464:AWN393464 BGH393464:BGJ393464 BQD393464:BQF393464 BZZ393464:CAB393464 CJV393464:CJX393464 CTR393464:CTT393464 DDN393464:DDP393464 DNJ393464:DNL393464 DXF393464:DXH393464 EHB393464:EHD393464 EQX393464:EQZ393464 FAT393464:FAV393464 FKP393464:FKR393464 FUL393464:FUN393464 GEH393464:GEJ393464 GOD393464:GOF393464 GXZ393464:GYB393464 HHV393464:HHX393464 HRR393464:HRT393464 IBN393464:IBP393464 ILJ393464:ILL393464 IVF393464:IVH393464 JFB393464:JFD393464 JOX393464:JOZ393464 JYT393464:JYV393464 KIP393464:KIR393464 KSL393464:KSN393464 LCH393464:LCJ393464 LMD393464:LMF393464 LVZ393464:LWB393464 MFV393464:MFX393464 MPR393464:MPT393464 MZN393464:MZP393464 NJJ393464:NJL393464 NTF393464:NTH393464 ODB393464:ODD393464 OMX393464:OMZ393464 OWT393464:OWV393464 PGP393464:PGR393464 PQL393464:PQN393464 QAH393464:QAJ393464 QKD393464:QKF393464 QTZ393464:QUB393464 RDV393464:RDX393464 RNR393464:RNT393464 RXN393464:RXP393464 SHJ393464:SHL393464 SRF393464:SRH393464 TBB393464:TBD393464 TKX393464:TKZ393464 TUT393464:TUV393464 UEP393464:UER393464 UOL393464:UON393464 UYH393464:UYJ393464 VID393464:VIF393464 VRZ393464:VSB393464 WBV393464:WBX393464 WLR393464:WLT393464 WVN393464:WVP393464 F459000:H459000 JB459000:JD459000 SX459000:SZ459000 ACT459000:ACV459000 AMP459000:AMR459000 AWL459000:AWN459000 BGH459000:BGJ459000 BQD459000:BQF459000 BZZ459000:CAB459000 CJV459000:CJX459000 CTR459000:CTT459000 DDN459000:DDP459000 DNJ459000:DNL459000 DXF459000:DXH459000 EHB459000:EHD459000 EQX459000:EQZ459000 FAT459000:FAV459000 FKP459000:FKR459000 FUL459000:FUN459000 GEH459000:GEJ459000 GOD459000:GOF459000 GXZ459000:GYB459000 HHV459000:HHX459000 HRR459000:HRT459000 IBN459000:IBP459000 ILJ459000:ILL459000 IVF459000:IVH459000 JFB459000:JFD459000 JOX459000:JOZ459000 JYT459000:JYV459000 KIP459000:KIR459000 KSL459000:KSN459000 LCH459000:LCJ459000 LMD459000:LMF459000 LVZ459000:LWB459000 MFV459000:MFX459000 MPR459000:MPT459000 MZN459000:MZP459000 NJJ459000:NJL459000 NTF459000:NTH459000 ODB459000:ODD459000 OMX459000:OMZ459000 OWT459000:OWV459000 PGP459000:PGR459000 PQL459000:PQN459000 QAH459000:QAJ459000 QKD459000:QKF459000 QTZ459000:QUB459000 RDV459000:RDX459000 RNR459000:RNT459000 RXN459000:RXP459000 SHJ459000:SHL459000 SRF459000:SRH459000 TBB459000:TBD459000 TKX459000:TKZ459000 TUT459000:TUV459000 UEP459000:UER459000 UOL459000:UON459000 UYH459000:UYJ459000 VID459000:VIF459000 VRZ459000:VSB459000 WBV459000:WBX459000 WLR459000:WLT459000 WVN459000:WVP459000 F524536:H524536 JB524536:JD524536 SX524536:SZ524536 ACT524536:ACV524536 AMP524536:AMR524536 AWL524536:AWN524536 BGH524536:BGJ524536 BQD524536:BQF524536 BZZ524536:CAB524536 CJV524536:CJX524536 CTR524536:CTT524536 DDN524536:DDP524536 DNJ524536:DNL524536 DXF524536:DXH524536 EHB524536:EHD524536 EQX524536:EQZ524536 FAT524536:FAV524536 FKP524536:FKR524536 FUL524536:FUN524536 GEH524536:GEJ524536 GOD524536:GOF524536 GXZ524536:GYB524536 HHV524536:HHX524536 HRR524536:HRT524536 IBN524536:IBP524536 ILJ524536:ILL524536 IVF524536:IVH524536 JFB524536:JFD524536 JOX524536:JOZ524536 JYT524536:JYV524536 KIP524536:KIR524536 KSL524536:KSN524536 LCH524536:LCJ524536 LMD524536:LMF524536 LVZ524536:LWB524536 MFV524536:MFX524536 MPR524536:MPT524536 MZN524536:MZP524536 NJJ524536:NJL524536 NTF524536:NTH524536 ODB524536:ODD524536 OMX524536:OMZ524536 OWT524536:OWV524536 PGP524536:PGR524536 PQL524536:PQN524536 QAH524536:QAJ524536 QKD524536:QKF524536 QTZ524536:QUB524536 RDV524536:RDX524536 RNR524536:RNT524536 RXN524536:RXP524536 SHJ524536:SHL524536 SRF524536:SRH524536 TBB524536:TBD524536 TKX524536:TKZ524536 TUT524536:TUV524536 UEP524536:UER524536 UOL524536:UON524536 UYH524536:UYJ524536 VID524536:VIF524536 VRZ524536:VSB524536 WBV524536:WBX524536 WLR524536:WLT524536 WVN524536:WVP524536 F590072:H590072 JB590072:JD590072 SX590072:SZ590072 ACT590072:ACV590072 AMP590072:AMR590072 AWL590072:AWN590072 BGH590072:BGJ590072 BQD590072:BQF590072 BZZ590072:CAB590072 CJV590072:CJX590072 CTR590072:CTT590072 DDN590072:DDP590072 DNJ590072:DNL590072 DXF590072:DXH590072 EHB590072:EHD590072 EQX590072:EQZ590072 FAT590072:FAV590072 FKP590072:FKR590072 FUL590072:FUN590072 GEH590072:GEJ590072 GOD590072:GOF590072 GXZ590072:GYB590072 HHV590072:HHX590072 HRR590072:HRT590072 IBN590072:IBP590072 ILJ590072:ILL590072 IVF590072:IVH590072 JFB590072:JFD590072 JOX590072:JOZ590072 JYT590072:JYV590072 KIP590072:KIR590072 KSL590072:KSN590072 LCH590072:LCJ590072 LMD590072:LMF590072 LVZ590072:LWB590072 MFV590072:MFX590072 MPR590072:MPT590072 MZN590072:MZP590072 NJJ590072:NJL590072 NTF590072:NTH590072 ODB590072:ODD590072 OMX590072:OMZ590072 OWT590072:OWV590072 PGP590072:PGR590072 PQL590072:PQN590072 QAH590072:QAJ590072 QKD590072:QKF590072 QTZ590072:QUB590072 RDV590072:RDX590072 RNR590072:RNT590072 RXN590072:RXP590072 SHJ590072:SHL590072 SRF590072:SRH590072 TBB590072:TBD590072 TKX590072:TKZ590072 TUT590072:TUV590072 UEP590072:UER590072 UOL590072:UON590072 UYH590072:UYJ590072 VID590072:VIF590072 VRZ590072:VSB590072 WBV590072:WBX590072 WLR590072:WLT590072 WVN590072:WVP590072 F655608:H655608 JB655608:JD655608 SX655608:SZ655608 ACT655608:ACV655608 AMP655608:AMR655608 AWL655608:AWN655608 BGH655608:BGJ655608 BQD655608:BQF655608 BZZ655608:CAB655608 CJV655608:CJX655608 CTR655608:CTT655608 DDN655608:DDP655608 DNJ655608:DNL655608 DXF655608:DXH655608 EHB655608:EHD655608 EQX655608:EQZ655608 FAT655608:FAV655608 FKP655608:FKR655608 FUL655608:FUN655608 GEH655608:GEJ655608 GOD655608:GOF655608 GXZ655608:GYB655608 HHV655608:HHX655608 HRR655608:HRT655608 IBN655608:IBP655608 ILJ655608:ILL655608 IVF655608:IVH655608 JFB655608:JFD655608 JOX655608:JOZ655608 JYT655608:JYV655608 KIP655608:KIR655608 KSL655608:KSN655608 LCH655608:LCJ655608 LMD655608:LMF655608 LVZ655608:LWB655608 MFV655608:MFX655608 MPR655608:MPT655608 MZN655608:MZP655608 NJJ655608:NJL655608 NTF655608:NTH655608 ODB655608:ODD655608 OMX655608:OMZ655608 OWT655608:OWV655608 PGP655608:PGR655608 PQL655608:PQN655608 QAH655608:QAJ655608 QKD655608:QKF655608 QTZ655608:QUB655608 RDV655608:RDX655608 RNR655608:RNT655608 RXN655608:RXP655608 SHJ655608:SHL655608 SRF655608:SRH655608 TBB655608:TBD655608 TKX655608:TKZ655608 TUT655608:TUV655608 UEP655608:UER655608 UOL655608:UON655608 UYH655608:UYJ655608 VID655608:VIF655608 VRZ655608:VSB655608 WBV655608:WBX655608 WLR655608:WLT655608 WVN655608:WVP655608 F721144:H721144 JB721144:JD721144 SX721144:SZ721144 ACT721144:ACV721144 AMP721144:AMR721144 AWL721144:AWN721144 BGH721144:BGJ721144 BQD721144:BQF721144 BZZ721144:CAB721144 CJV721144:CJX721144 CTR721144:CTT721144 DDN721144:DDP721144 DNJ721144:DNL721144 DXF721144:DXH721144 EHB721144:EHD721144 EQX721144:EQZ721144 FAT721144:FAV721144 FKP721144:FKR721144 FUL721144:FUN721144 GEH721144:GEJ721144 GOD721144:GOF721144 GXZ721144:GYB721144 HHV721144:HHX721144 HRR721144:HRT721144 IBN721144:IBP721144 ILJ721144:ILL721144 IVF721144:IVH721144 JFB721144:JFD721144 JOX721144:JOZ721144 JYT721144:JYV721144 KIP721144:KIR721144 KSL721144:KSN721144 LCH721144:LCJ721144 LMD721144:LMF721144 LVZ721144:LWB721144 MFV721144:MFX721144 MPR721144:MPT721144 MZN721144:MZP721144 NJJ721144:NJL721144 NTF721144:NTH721144 ODB721144:ODD721144 OMX721144:OMZ721144 OWT721144:OWV721144 PGP721144:PGR721144 PQL721144:PQN721144 QAH721144:QAJ721144 QKD721144:QKF721144 QTZ721144:QUB721144 RDV721144:RDX721144 RNR721144:RNT721144 RXN721144:RXP721144 SHJ721144:SHL721144 SRF721144:SRH721144 TBB721144:TBD721144 TKX721144:TKZ721144 TUT721144:TUV721144 UEP721144:UER721144 UOL721144:UON721144 UYH721144:UYJ721144 VID721144:VIF721144 VRZ721144:VSB721144 WBV721144:WBX721144 WLR721144:WLT721144 WVN721144:WVP721144 F786680:H786680 JB786680:JD786680 SX786680:SZ786680 ACT786680:ACV786680 AMP786680:AMR786680 AWL786680:AWN786680 BGH786680:BGJ786680 BQD786680:BQF786680 BZZ786680:CAB786680 CJV786680:CJX786680 CTR786680:CTT786680 DDN786680:DDP786680 DNJ786680:DNL786680 DXF786680:DXH786680 EHB786680:EHD786680 EQX786680:EQZ786680 FAT786680:FAV786680 FKP786680:FKR786680 FUL786680:FUN786680 GEH786680:GEJ786680 GOD786680:GOF786680 GXZ786680:GYB786680 HHV786680:HHX786680 HRR786680:HRT786680 IBN786680:IBP786680 ILJ786680:ILL786680 IVF786680:IVH786680 JFB786680:JFD786680 JOX786680:JOZ786680 JYT786680:JYV786680 KIP786680:KIR786680 KSL786680:KSN786680 LCH786680:LCJ786680 LMD786680:LMF786680 LVZ786680:LWB786680 MFV786680:MFX786680 MPR786680:MPT786680 MZN786680:MZP786680 NJJ786680:NJL786680 NTF786680:NTH786680 ODB786680:ODD786680 OMX786680:OMZ786680 OWT786680:OWV786680 PGP786680:PGR786680 PQL786680:PQN786680 QAH786680:QAJ786680 QKD786680:QKF786680 QTZ786680:QUB786680 RDV786680:RDX786680 RNR786680:RNT786680 RXN786680:RXP786680 SHJ786680:SHL786680 SRF786680:SRH786680 TBB786680:TBD786680 TKX786680:TKZ786680 TUT786680:TUV786680 UEP786680:UER786680 UOL786680:UON786680 UYH786680:UYJ786680 VID786680:VIF786680 VRZ786680:VSB786680 WBV786680:WBX786680 WLR786680:WLT786680 WVN786680:WVP786680 F852216:H852216 JB852216:JD852216 SX852216:SZ852216 ACT852216:ACV852216 AMP852216:AMR852216 AWL852216:AWN852216 BGH852216:BGJ852216 BQD852216:BQF852216 BZZ852216:CAB852216 CJV852216:CJX852216 CTR852216:CTT852216 DDN852216:DDP852216 DNJ852216:DNL852216 DXF852216:DXH852216 EHB852216:EHD852216 EQX852216:EQZ852216 FAT852216:FAV852216 FKP852216:FKR852216 FUL852216:FUN852216 GEH852216:GEJ852216 GOD852216:GOF852216 GXZ852216:GYB852216 HHV852216:HHX852216 HRR852216:HRT852216 IBN852216:IBP852216 ILJ852216:ILL852216 IVF852216:IVH852216 JFB852216:JFD852216 JOX852216:JOZ852216 JYT852216:JYV852216 KIP852216:KIR852216 KSL852216:KSN852216 LCH852216:LCJ852216 LMD852216:LMF852216 LVZ852216:LWB852216 MFV852216:MFX852216 MPR852216:MPT852216 MZN852216:MZP852216 NJJ852216:NJL852216 NTF852216:NTH852216 ODB852216:ODD852216 OMX852216:OMZ852216 OWT852216:OWV852216 PGP852216:PGR852216 PQL852216:PQN852216 QAH852216:QAJ852216 QKD852216:QKF852216 QTZ852216:QUB852216 RDV852216:RDX852216 RNR852216:RNT852216 RXN852216:RXP852216 SHJ852216:SHL852216 SRF852216:SRH852216 TBB852216:TBD852216 TKX852216:TKZ852216 TUT852216:TUV852216 UEP852216:UER852216 UOL852216:UON852216 UYH852216:UYJ852216 VID852216:VIF852216 VRZ852216:VSB852216 WBV852216:WBX852216 WLR852216:WLT852216 WVN852216:WVP852216 F917752:H917752 JB917752:JD917752 SX917752:SZ917752 ACT917752:ACV917752 AMP917752:AMR917752 AWL917752:AWN917752 BGH917752:BGJ917752 BQD917752:BQF917752 BZZ917752:CAB917752 CJV917752:CJX917752 CTR917752:CTT917752 DDN917752:DDP917752 DNJ917752:DNL917752 DXF917752:DXH917752 EHB917752:EHD917752 EQX917752:EQZ917752 FAT917752:FAV917752 FKP917752:FKR917752 FUL917752:FUN917752 GEH917752:GEJ917752 GOD917752:GOF917752 GXZ917752:GYB917752 HHV917752:HHX917752 HRR917752:HRT917752 IBN917752:IBP917752 ILJ917752:ILL917752 IVF917752:IVH917752 JFB917752:JFD917752 JOX917752:JOZ917752 JYT917752:JYV917752 KIP917752:KIR917752 KSL917752:KSN917752 LCH917752:LCJ917752 LMD917752:LMF917752 LVZ917752:LWB917752 MFV917752:MFX917752 MPR917752:MPT917752 MZN917752:MZP917752 NJJ917752:NJL917752 NTF917752:NTH917752 ODB917752:ODD917752 OMX917752:OMZ917752 OWT917752:OWV917752 PGP917752:PGR917752 PQL917752:PQN917752 QAH917752:QAJ917752 QKD917752:QKF917752 QTZ917752:QUB917752 RDV917752:RDX917752 RNR917752:RNT917752 RXN917752:RXP917752 SHJ917752:SHL917752 SRF917752:SRH917752 TBB917752:TBD917752 TKX917752:TKZ917752 TUT917752:TUV917752 UEP917752:UER917752 UOL917752:UON917752 UYH917752:UYJ917752 VID917752:VIF917752 VRZ917752:VSB917752 WBV917752:WBX917752 WLR917752:WLT917752 WVN917752:WVP917752 F983288:H983288 JB983288:JD983288 SX983288:SZ983288 ACT983288:ACV983288 AMP983288:AMR983288 AWL983288:AWN983288 BGH983288:BGJ983288 BQD983288:BQF983288 BZZ983288:CAB983288 CJV983288:CJX983288 CTR983288:CTT983288 DDN983288:DDP983288 DNJ983288:DNL983288 DXF983288:DXH983288 EHB983288:EHD983288 EQX983288:EQZ983288 FAT983288:FAV983288 FKP983288:FKR983288 FUL983288:FUN983288 GEH983288:GEJ983288 GOD983288:GOF983288 GXZ983288:GYB983288 HHV983288:HHX983288 HRR983288:HRT983288 IBN983288:IBP983288 ILJ983288:ILL983288 IVF983288:IVH983288 JFB983288:JFD983288 JOX983288:JOZ983288 JYT983288:JYV983288 KIP983288:KIR983288 KSL983288:KSN983288 LCH983288:LCJ983288 LMD983288:LMF983288 LVZ983288:LWB983288 MFV983288:MFX983288 MPR983288:MPT983288 MZN983288:MZP983288 NJJ983288:NJL983288 NTF983288:NTH983288 ODB983288:ODD983288 OMX983288:OMZ983288 OWT983288:OWV983288 PGP983288:PGR983288 PQL983288:PQN983288 QAH983288:QAJ983288 QKD983288:QKF983288 QTZ983288:QUB983288 RDV983288:RDX983288 RNR983288:RNT983288 RXN983288:RXP983288 SHJ983288:SHL983288 SRF983288:SRH983288 TBB983288:TBD983288 TKX983288:TKZ983288 TUT983288:TUV983288 UEP983288:UER983288 UOL983288:UON983288 UYH983288:UYJ983288 VID983288:VIF983288 VRZ983288:VSB983288 WBV983288:WBX983288" xr:uid="{8E9DA613-5466-4F96-984C-AAC1931DBD4C}">
      <formula1>41275</formula1>
    </dataValidation>
    <dataValidation type="whole" imeMode="off" allowBlank="1" showInputMessage="1" showErrorMessage="1" sqref="WVL983284 IZ6:IZ8 SV6:SV8 ACR6:ACR8 AMN6:AMN8 AWJ6:AWJ8 BGF6:BGF8 BQB6:BQB8 BZX6:BZX8 CJT6:CJT8 CTP6:CTP8 DDL6:DDL8 DNH6:DNH8 DXD6:DXD8 EGZ6:EGZ8 EQV6:EQV8 FAR6:FAR8 FKN6:FKN8 FUJ6:FUJ8 GEF6:GEF8 GOB6:GOB8 GXX6:GXX8 HHT6:HHT8 HRP6:HRP8 IBL6:IBL8 ILH6:ILH8 IVD6:IVD8 JEZ6:JEZ8 JOV6:JOV8 JYR6:JYR8 KIN6:KIN8 KSJ6:KSJ8 LCF6:LCF8 LMB6:LMB8 LVX6:LVX8 MFT6:MFT8 MPP6:MPP8 MZL6:MZL8 NJH6:NJH8 NTD6:NTD8 OCZ6:OCZ8 OMV6:OMV8 OWR6:OWR8 PGN6:PGN8 PQJ6:PQJ8 QAF6:QAF8 QKB6:QKB8 QTX6:QTX8 RDT6:RDT8 RNP6:RNP8 RXL6:RXL8 SHH6:SHH8 SRD6:SRD8 TAZ6:TAZ8 TKV6:TKV8 TUR6:TUR8 UEN6:UEN8 UOJ6:UOJ8 UYF6:UYF8 VIB6:VIB8 VRX6:VRX8 WBT6:WBT8 WLP6:WLP8 WVL6:WVL8 D65780 IZ65780 SV65780 ACR65780 AMN65780 AWJ65780 BGF65780 BQB65780 BZX65780 CJT65780 CTP65780 DDL65780 DNH65780 DXD65780 EGZ65780 EQV65780 FAR65780 FKN65780 FUJ65780 GEF65780 GOB65780 GXX65780 HHT65780 HRP65780 IBL65780 ILH65780 IVD65780 JEZ65780 JOV65780 JYR65780 KIN65780 KSJ65780 LCF65780 LMB65780 LVX65780 MFT65780 MPP65780 MZL65780 NJH65780 NTD65780 OCZ65780 OMV65780 OWR65780 PGN65780 PQJ65780 QAF65780 QKB65780 QTX65780 RDT65780 RNP65780 RXL65780 SHH65780 SRD65780 TAZ65780 TKV65780 TUR65780 UEN65780 UOJ65780 UYF65780 VIB65780 VRX65780 WBT65780 WLP65780 WVL65780 D131316 IZ131316 SV131316 ACR131316 AMN131316 AWJ131316 BGF131316 BQB131316 BZX131316 CJT131316 CTP131316 DDL131316 DNH131316 DXD131316 EGZ131316 EQV131316 FAR131316 FKN131316 FUJ131316 GEF131316 GOB131316 GXX131316 HHT131316 HRP131316 IBL131316 ILH131316 IVD131316 JEZ131316 JOV131316 JYR131316 KIN131316 KSJ131316 LCF131316 LMB131316 LVX131316 MFT131316 MPP131316 MZL131316 NJH131316 NTD131316 OCZ131316 OMV131316 OWR131316 PGN131316 PQJ131316 QAF131316 QKB131316 QTX131316 RDT131316 RNP131316 RXL131316 SHH131316 SRD131316 TAZ131316 TKV131316 TUR131316 UEN131316 UOJ131316 UYF131316 VIB131316 VRX131316 WBT131316 WLP131316 WVL131316 D196852 IZ196852 SV196852 ACR196852 AMN196852 AWJ196852 BGF196852 BQB196852 BZX196852 CJT196852 CTP196852 DDL196852 DNH196852 DXD196852 EGZ196852 EQV196852 FAR196852 FKN196852 FUJ196852 GEF196852 GOB196852 GXX196852 HHT196852 HRP196852 IBL196852 ILH196852 IVD196852 JEZ196852 JOV196852 JYR196852 KIN196852 KSJ196852 LCF196852 LMB196852 LVX196852 MFT196852 MPP196852 MZL196852 NJH196852 NTD196852 OCZ196852 OMV196852 OWR196852 PGN196852 PQJ196852 QAF196852 QKB196852 QTX196852 RDT196852 RNP196852 RXL196852 SHH196852 SRD196852 TAZ196852 TKV196852 TUR196852 UEN196852 UOJ196852 UYF196852 VIB196852 VRX196852 WBT196852 WLP196852 WVL196852 D262388 IZ262388 SV262388 ACR262388 AMN262388 AWJ262388 BGF262388 BQB262388 BZX262388 CJT262388 CTP262388 DDL262388 DNH262388 DXD262388 EGZ262388 EQV262388 FAR262388 FKN262388 FUJ262388 GEF262388 GOB262388 GXX262388 HHT262388 HRP262388 IBL262388 ILH262388 IVD262388 JEZ262388 JOV262388 JYR262388 KIN262388 KSJ262388 LCF262388 LMB262388 LVX262388 MFT262388 MPP262388 MZL262388 NJH262388 NTD262388 OCZ262388 OMV262388 OWR262388 PGN262388 PQJ262388 QAF262388 QKB262388 QTX262388 RDT262388 RNP262388 RXL262388 SHH262388 SRD262388 TAZ262388 TKV262388 TUR262388 UEN262388 UOJ262388 UYF262388 VIB262388 VRX262388 WBT262388 WLP262388 WVL262388 D327924 IZ327924 SV327924 ACR327924 AMN327924 AWJ327924 BGF327924 BQB327924 BZX327924 CJT327924 CTP327924 DDL327924 DNH327924 DXD327924 EGZ327924 EQV327924 FAR327924 FKN327924 FUJ327924 GEF327924 GOB327924 GXX327924 HHT327924 HRP327924 IBL327924 ILH327924 IVD327924 JEZ327924 JOV327924 JYR327924 KIN327924 KSJ327924 LCF327924 LMB327924 LVX327924 MFT327924 MPP327924 MZL327924 NJH327924 NTD327924 OCZ327924 OMV327924 OWR327924 PGN327924 PQJ327924 QAF327924 QKB327924 QTX327924 RDT327924 RNP327924 RXL327924 SHH327924 SRD327924 TAZ327924 TKV327924 TUR327924 UEN327924 UOJ327924 UYF327924 VIB327924 VRX327924 WBT327924 WLP327924 WVL327924 D393460 IZ393460 SV393460 ACR393460 AMN393460 AWJ393460 BGF393460 BQB393460 BZX393460 CJT393460 CTP393460 DDL393460 DNH393460 DXD393460 EGZ393460 EQV393460 FAR393460 FKN393460 FUJ393460 GEF393460 GOB393460 GXX393460 HHT393460 HRP393460 IBL393460 ILH393460 IVD393460 JEZ393460 JOV393460 JYR393460 KIN393460 KSJ393460 LCF393460 LMB393460 LVX393460 MFT393460 MPP393460 MZL393460 NJH393460 NTD393460 OCZ393460 OMV393460 OWR393460 PGN393460 PQJ393460 QAF393460 QKB393460 QTX393460 RDT393460 RNP393460 RXL393460 SHH393460 SRD393460 TAZ393460 TKV393460 TUR393460 UEN393460 UOJ393460 UYF393460 VIB393460 VRX393460 WBT393460 WLP393460 WVL393460 D458996 IZ458996 SV458996 ACR458996 AMN458996 AWJ458996 BGF458996 BQB458996 BZX458996 CJT458996 CTP458996 DDL458996 DNH458996 DXD458996 EGZ458996 EQV458996 FAR458996 FKN458996 FUJ458996 GEF458996 GOB458996 GXX458996 HHT458996 HRP458996 IBL458996 ILH458996 IVD458996 JEZ458996 JOV458996 JYR458996 KIN458996 KSJ458996 LCF458996 LMB458996 LVX458996 MFT458996 MPP458996 MZL458996 NJH458996 NTD458996 OCZ458996 OMV458996 OWR458996 PGN458996 PQJ458996 QAF458996 QKB458996 QTX458996 RDT458996 RNP458996 RXL458996 SHH458996 SRD458996 TAZ458996 TKV458996 TUR458996 UEN458996 UOJ458996 UYF458996 VIB458996 VRX458996 WBT458996 WLP458996 WVL458996 D524532 IZ524532 SV524532 ACR524532 AMN524532 AWJ524532 BGF524532 BQB524532 BZX524532 CJT524532 CTP524532 DDL524532 DNH524532 DXD524532 EGZ524532 EQV524532 FAR524532 FKN524532 FUJ524532 GEF524532 GOB524532 GXX524532 HHT524532 HRP524532 IBL524532 ILH524532 IVD524532 JEZ524532 JOV524532 JYR524532 KIN524532 KSJ524532 LCF524532 LMB524532 LVX524532 MFT524532 MPP524532 MZL524532 NJH524532 NTD524532 OCZ524532 OMV524532 OWR524532 PGN524532 PQJ524532 QAF524532 QKB524532 QTX524532 RDT524532 RNP524532 RXL524532 SHH524532 SRD524532 TAZ524532 TKV524532 TUR524532 UEN524532 UOJ524532 UYF524532 VIB524532 VRX524532 WBT524532 WLP524532 WVL524532 D590068 IZ590068 SV590068 ACR590068 AMN590068 AWJ590068 BGF590068 BQB590068 BZX590068 CJT590068 CTP590068 DDL590068 DNH590068 DXD590068 EGZ590068 EQV590068 FAR590068 FKN590068 FUJ590068 GEF590068 GOB590068 GXX590068 HHT590068 HRP590068 IBL590068 ILH590068 IVD590068 JEZ590068 JOV590068 JYR590068 KIN590068 KSJ590068 LCF590068 LMB590068 LVX590068 MFT590068 MPP590068 MZL590068 NJH590068 NTD590068 OCZ590068 OMV590068 OWR590068 PGN590068 PQJ590068 QAF590068 QKB590068 QTX590068 RDT590068 RNP590068 RXL590068 SHH590068 SRD590068 TAZ590068 TKV590068 TUR590068 UEN590068 UOJ590068 UYF590068 VIB590068 VRX590068 WBT590068 WLP590068 WVL590068 D655604 IZ655604 SV655604 ACR655604 AMN655604 AWJ655604 BGF655604 BQB655604 BZX655604 CJT655604 CTP655604 DDL655604 DNH655604 DXD655604 EGZ655604 EQV655604 FAR655604 FKN655604 FUJ655604 GEF655604 GOB655604 GXX655604 HHT655604 HRP655604 IBL655604 ILH655604 IVD655604 JEZ655604 JOV655604 JYR655604 KIN655604 KSJ655604 LCF655604 LMB655604 LVX655604 MFT655604 MPP655604 MZL655604 NJH655604 NTD655604 OCZ655604 OMV655604 OWR655604 PGN655604 PQJ655604 QAF655604 QKB655604 QTX655604 RDT655604 RNP655604 RXL655604 SHH655604 SRD655604 TAZ655604 TKV655604 TUR655604 UEN655604 UOJ655604 UYF655604 VIB655604 VRX655604 WBT655604 WLP655604 WVL655604 D721140 IZ721140 SV721140 ACR721140 AMN721140 AWJ721140 BGF721140 BQB721140 BZX721140 CJT721140 CTP721140 DDL721140 DNH721140 DXD721140 EGZ721140 EQV721140 FAR721140 FKN721140 FUJ721140 GEF721140 GOB721140 GXX721140 HHT721140 HRP721140 IBL721140 ILH721140 IVD721140 JEZ721140 JOV721140 JYR721140 KIN721140 KSJ721140 LCF721140 LMB721140 LVX721140 MFT721140 MPP721140 MZL721140 NJH721140 NTD721140 OCZ721140 OMV721140 OWR721140 PGN721140 PQJ721140 QAF721140 QKB721140 QTX721140 RDT721140 RNP721140 RXL721140 SHH721140 SRD721140 TAZ721140 TKV721140 TUR721140 UEN721140 UOJ721140 UYF721140 VIB721140 VRX721140 WBT721140 WLP721140 WVL721140 D786676 IZ786676 SV786676 ACR786676 AMN786676 AWJ786676 BGF786676 BQB786676 BZX786676 CJT786676 CTP786676 DDL786676 DNH786676 DXD786676 EGZ786676 EQV786676 FAR786676 FKN786676 FUJ786676 GEF786676 GOB786676 GXX786676 HHT786676 HRP786676 IBL786676 ILH786676 IVD786676 JEZ786676 JOV786676 JYR786676 KIN786676 KSJ786676 LCF786676 LMB786676 LVX786676 MFT786676 MPP786676 MZL786676 NJH786676 NTD786676 OCZ786676 OMV786676 OWR786676 PGN786676 PQJ786676 QAF786676 QKB786676 QTX786676 RDT786676 RNP786676 RXL786676 SHH786676 SRD786676 TAZ786676 TKV786676 TUR786676 UEN786676 UOJ786676 UYF786676 VIB786676 VRX786676 WBT786676 WLP786676 WVL786676 D852212 IZ852212 SV852212 ACR852212 AMN852212 AWJ852212 BGF852212 BQB852212 BZX852212 CJT852212 CTP852212 DDL852212 DNH852212 DXD852212 EGZ852212 EQV852212 FAR852212 FKN852212 FUJ852212 GEF852212 GOB852212 GXX852212 HHT852212 HRP852212 IBL852212 ILH852212 IVD852212 JEZ852212 JOV852212 JYR852212 KIN852212 KSJ852212 LCF852212 LMB852212 LVX852212 MFT852212 MPP852212 MZL852212 NJH852212 NTD852212 OCZ852212 OMV852212 OWR852212 PGN852212 PQJ852212 QAF852212 QKB852212 QTX852212 RDT852212 RNP852212 RXL852212 SHH852212 SRD852212 TAZ852212 TKV852212 TUR852212 UEN852212 UOJ852212 UYF852212 VIB852212 VRX852212 WBT852212 WLP852212 WVL852212 D917748 IZ917748 SV917748 ACR917748 AMN917748 AWJ917748 BGF917748 BQB917748 BZX917748 CJT917748 CTP917748 DDL917748 DNH917748 DXD917748 EGZ917748 EQV917748 FAR917748 FKN917748 FUJ917748 GEF917748 GOB917748 GXX917748 HHT917748 HRP917748 IBL917748 ILH917748 IVD917748 JEZ917748 JOV917748 JYR917748 KIN917748 KSJ917748 LCF917748 LMB917748 LVX917748 MFT917748 MPP917748 MZL917748 NJH917748 NTD917748 OCZ917748 OMV917748 OWR917748 PGN917748 PQJ917748 QAF917748 QKB917748 QTX917748 RDT917748 RNP917748 RXL917748 SHH917748 SRD917748 TAZ917748 TKV917748 TUR917748 UEN917748 UOJ917748 UYF917748 VIB917748 VRX917748 WBT917748 WLP917748 WVL917748 D983284 IZ983284 SV983284 ACR983284 AMN983284 AWJ983284 BGF983284 BQB983284 BZX983284 CJT983284 CTP983284 DDL983284 DNH983284 DXD983284 EGZ983284 EQV983284 FAR983284 FKN983284 FUJ983284 GEF983284 GOB983284 GXX983284 HHT983284 HRP983284 IBL983284 ILH983284 IVD983284 JEZ983284 JOV983284 JYR983284 KIN983284 KSJ983284 LCF983284 LMB983284 LVX983284 MFT983284 MPP983284 MZL983284 NJH983284 NTD983284 OCZ983284 OMV983284 OWR983284 PGN983284 PQJ983284 QAF983284 QKB983284 QTX983284 RDT983284 RNP983284 RXL983284 SHH983284 SRD983284 TAZ983284 TKV983284 TUR983284 UEN983284 UOJ983284 UYF983284 VIB983284 VRX983284 WBT983284 WLP983284" xr:uid="{FF107A29-8CA6-4608-B4DB-9B4448A009B9}">
      <formula1>1111111</formula1>
      <formula2>9999999</formula2>
    </dataValidation>
    <dataValidation type="whole" imeMode="off" operator="greaterThanOrEqual" allowBlank="1" showInputMessage="1" showErrorMessage="1" sqref="WVL983288 JF5:JG5 TB5:TC5 ACX5:ACY5 AMT5:AMU5 AWP5:AWQ5 BGL5:BGM5 BQH5:BQI5 CAD5:CAE5 CJZ5:CKA5 CTV5:CTW5 DDR5:DDS5 DNN5:DNO5 DXJ5:DXK5 EHF5:EHG5 ERB5:ERC5 FAX5:FAY5 FKT5:FKU5 FUP5:FUQ5 GEL5:GEM5 GOH5:GOI5 GYD5:GYE5 HHZ5:HIA5 HRV5:HRW5 IBR5:IBS5 ILN5:ILO5 IVJ5:IVK5 JFF5:JFG5 JPB5:JPC5 JYX5:JYY5 KIT5:KIU5 KSP5:KSQ5 LCL5:LCM5 LMH5:LMI5 LWD5:LWE5 MFZ5:MGA5 MPV5:MPW5 MZR5:MZS5 NJN5:NJO5 NTJ5:NTK5 ODF5:ODG5 ONB5:ONC5 OWX5:OWY5 PGT5:PGU5 PQP5:PQQ5 QAL5:QAM5 QKH5:QKI5 QUD5:QUE5 RDZ5:REA5 RNV5:RNW5 RXR5:RXS5 SHN5:SHO5 SRJ5:SRK5 TBF5:TBG5 TLB5:TLC5 TUX5:TUY5 UET5:UEU5 UOP5:UOQ5 UYL5:UYM5 VIH5:VII5 VSD5:VSE5 WBZ5:WCA5 WLV5:WLW5 WVR5:WVS5 J65779:K65779 JF65779:JG65779 TB65779:TC65779 ACX65779:ACY65779 AMT65779:AMU65779 AWP65779:AWQ65779 BGL65779:BGM65779 BQH65779:BQI65779 CAD65779:CAE65779 CJZ65779:CKA65779 CTV65779:CTW65779 DDR65779:DDS65779 DNN65779:DNO65779 DXJ65779:DXK65779 EHF65779:EHG65779 ERB65779:ERC65779 FAX65779:FAY65779 FKT65779:FKU65779 FUP65779:FUQ65779 GEL65779:GEM65779 GOH65779:GOI65779 GYD65779:GYE65779 HHZ65779:HIA65779 HRV65779:HRW65779 IBR65779:IBS65779 ILN65779:ILO65779 IVJ65779:IVK65779 JFF65779:JFG65779 JPB65779:JPC65779 JYX65779:JYY65779 KIT65779:KIU65779 KSP65779:KSQ65779 LCL65779:LCM65779 LMH65779:LMI65779 LWD65779:LWE65779 MFZ65779:MGA65779 MPV65779:MPW65779 MZR65779:MZS65779 NJN65779:NJO65779 NTJ65779:NTK65779 ODF65779:ODG65779 ONB65779:ONC65779 OWX65779:OWY65779 PGT65779:PGU65779 PQP65779:PQQ65779 QAL65779:QAM65779 QKH65779:QKI65779 QUD65779:QUE65779 RDZ65779:REA65779 RNV65779:RNW65779 RXR65779:RXS65779 SHN65779:SHO65779 SRJ65779:SRK65779 TBF65779:TBG65779 TLB65779:TLC65779 TUX65779:TUY65779 UET65779:UEU65779 UOP65779:UOQ65779 UYL65779:UYM65779 VIH65779:VII65779 VSD65779:VSE65779 WBZ65779:WCA65779 WLV65779:WLW65779 WVR65779:WVS65779 J131315:K131315 JF131315:JG131315 TB131315:TC131315 ACX131315:ACY131315 AMT131315:AMU131315 AWP131315:AWQ131315 BGL131315:BGM131315 BQH131315:BQI131315 CAD131315:CAE131315 CJZ131315:CKA131315 CTV131315:CTW131315 DDR131315:DDS131315 DNN131315:DNO131315 DXJ131315:DXK131315 EHF131315:EHG131315 ERB131315:ERC131315 FAX131315:FAY131315 FKT131315:FKU131315 FUP131315:FUQ131315 GEL131315:GEM131315 GOH131315:GOI131315 GYD131315:GYE131315 HHZ131315:HIA131315 HRV131315:HRW131315 IBR131315:IBS131315 ILN131315:ILO131315 IVJ131315:IVK131315 JFF131315:JFG131315 JPB131315:JPC131315 JYX131315:JYY131315 KIT131315:KIU131315 KSP131315:KSQ131315 LCL131315:LCM131315 LMH131315:LMI131315 LWD131315:LWE131315 MFZ131315:MGA131315 MPV131315:MPW131315 MZR131315:MZS131315 NJN131315:NJO131315 NTJ131315:NTK131315 ODF131315:ODG131315 ONB131315:ONC131315 OWX131315:OWY131315 PGT131315:PGU131315 PQP131315:PQQ131315 QAL131315:QAM131315 QKH131315:QKI131315 QUD131315:QUE131315 RDZ131315:REA131315 RNV131315:RNW131315 RXR131315:RXS131315 SHN131315:SHO131315 SRJ131315:SRK131315 TBF131315:TBG131315 TLB131315:TLC131315 TUX131315:TUY131315 UET131315:UEU131315 UOP131315:UOQ131315 UYL131315:UYM131315 VIH131315:VII131315 VSD131315:VSE131315 WBZ131315:WCA131315 WLV131315:WLW131315 WVR131315:WVS131315 J196851:K196851 JF196851:JG196851 TB196851:TC196851 ACX196851:ACY196851 AMT196851:AMU196851 AWP196851:AWQ196851 BGL196851:BGM196851 BQH196851:BQI196851 CAD196851:CAE196851 CJZ196851:CKA196851 CTV196851:CTW196851 DDR196851:DDS196851 DNN196851:DNO196851 DXJ196851:DXK196851 EHF196851:EHG196851 ERB196851:ERC196851 FAX196851:FAY196851 FKT196851:FKU196851 FUP196851:FUQ196851 GEL196851:GEM196851 GOH196851:GOI196851 GYD196851:GYE196851 HHZ196851:HIA196851 HRV196851:HRW196851 IBR196851:IBS196851 ILN196851:ILO196851 IVJ196851:IVK196851 JFF196851:JFG196851 JPB196851:JPC196851 JYX196851:JYY196851 KIT196851:KIU196851 KSP196851:KSQ196851 LCL196851:LCM196851 LMH196851:LMI196851 LWD196851:LWE196851 MFZ196851:MGA196851 MPV196851:MPW196851 MZR196851:MZS196851 NJN196851:NJO196851 NTJ196851:NTK196851 ODF196851:ODG196851 ONB196851:ONC196851 OWX196851:OWY196851 PGT196851:PGU196851 PQP196851:PQQ196851 QAL196851:QAM196851 QKH196851:QKI196851 QUD196851:QUE196851 RDZ196851:REA196851 RNV196851:RNW196851 RXR196851:RXS196851 SHN196851:SHO196851 SRJ196851:SRK196851 TBF196851:TBG196851 TLB196851:TLC196851 TUX196851:TUY196851 UET196851:UEU196851 UOP196851:UOQ196851 UYL196851:UYM196851 VIH196851:VII196851 VSD196851:VSE196851 WBZ196851:WCA196851 WLV196851:WLW196851 WVR196851:WVS196851 J262387:K262387 JF262387:JG262387 TB262387:TC262387 ACX262387:ACY262387 AMT262387:AMU262387 AWP262387:AWQ262387 BGL262387:BGM262387 BQH262387:BQI262387 CAD262387:CAE262387 CJZ262387:CKA262387 CTV262387:CTW262387 DDR262387:DDS262387 DNN262387:DNO262387 DXJ262387:DXK262387 EHF262387:EHG262387 ERB262387:ERC262387 FAX262387:FAY262387 FKT262387:FKU262387 FUP262387:FUQ262387 GEL262387:GEM262387 GOH262387:GOI262387 GYD262387:GYE262387 HHZ262387:HIA262387 HRV262387:HRW262387 IBR262387:IBS262387 ILN262387:ILO262387 IVJ262387:IVK262387 JFF262387:JFG262387 JPB262387:JPC262387 JYX262387:JYY262387 KIT262387:KIU262387 KSP262387:KSQ262387 LCL262387:LCM262387 LMH262387:LMI262387 LWD262387:LWE262387 MFZ262387:MGA262387 MPV262387:MPW262387 MZR262387:MZS262387 NJN262387:NJO262387 NTJ262387:NTK262387 ODF262387:ODG262387 ONB262387:ONC262387 OWX262387:OWY262387 PGT262387:PGU262387 PQP262387:PQQ262387 QAL262387:QAM262387 QKH262387:QKI262387 QUD262387:QUE262387 RDZ262387:REA262387 RNV262387:RNW262387 RXR262387:RXS262387 SHN262387:SHO262387 SRJ262387:SRK262387 TBF262387:TBG262387 TLB262387:TLC262387 TUX262387:TUY262387 UET262387:UEU262387 UOP262387:UOQ262387 UYL262387:UYM262387 VIH262387:VII262387 VSD262387:VSE262387 WBZ262387:WCA262387 WLV262387:WLW262387 WVR262387:WVS262387 J327923:K327923 JF327923:JG327923 TB327923:TC327923 ACX327923:ACY327923 AMT327923:AMU327923 AWP327923:AWQ327923 BGL327923:BGM327923 BQH327923:BQI327923 CAD327923:CAE327923 CJZ327923:CKA327923 CTV327923:CTW327923 DDR327923:DDS327923 DNN327923:DNO327923 DXJ327923:DXK327923 EHF327923:EHG327923 ERB327923:ERC327923 FAX327923:FAY327923 FKT327923:FKU327923 FUP327923:FUQ327923 GEL327923:GEM327923 GOH327923:GOI327923 GYD327923:GYE327923 HHZ327923:HIA327923 HRV327923:HRW327923 IBR327923:IBS327923 ILN327923:ILO327923 IVJ327923:IVK327923 JFF327923:JFG327923 JPB327923:JPC327923 JYX327923:JYY327923 KIT327923:KIU327923 KSP327923:KSQ327923 LCL327923:LCM327923 LMH327923:LMI327923 LWD327923:LWE327923 MFZ327923:MGA327923 MPV327923:MPW327923 MZR327923:MZS327923 NJN327923:NJO327923 NTJ327923:NTK327923 ODF327923:ODG327923 ONB327923:ONC327923 OWX327923:OWY327923 PGT327923:PGU327923 PQP327923:PQQ327923 QAL327923:QAM327923 QKH327923:QKI327923 QUD327923:QUE327923 RDZ327923:REA327923 RNV327923:RNW327923 RXR327923:RXS327923 SHN327923:SHO327923 SRJ327923:SRK327923 TBF327923:TBG327923 TLB327923:TLC327923 TUX327923:TUY327923 UET327923:UEU327923 UOP327923:UOQ327923 UYL327923:UYM327923 VIH327923:VII327923 VSD327923:VSE327923 WBZ327923:WCA327923 WLV327923:WLW327923 WVR327923:WVS327923 J393459:K393459 JF393459:JG393459 TB393459:TC393459 ACX393459:ACY393459 AMT393459:AMU393459 AWP393459:AWQ393459 BGL393459:BGM393459 BQH393459:BQI393459 CAD393459:CAE393459 CJZ393459:CKA393459 CTV393459:CTW393459 DDR393459:DDS393459 DNN393459:DNO393459 DXJ393459:DXK393459 EHF393459:EHG393459 ERB393459:ERC393459 FAX393459:FAY393459 FKT393459:FKU393459 FUP393459:FUQ393459 GEL393459:GEM393459 GOH393459:GOI393459 GYD393459:GYE393459 HHZ393459:HIA393459 HRV393459:HRW393459 IBR393459:IBS393459 ILN393459:ILO393459 IVJ393459:IVK393459 JFF393459:JFG393459 JPB393459:JPC393459 JYX393459:JYY393459 KIT393459:KIU393459 KSP393459:KSQ393459 LCL393459:LCM393459 LMH393459:LMI393459 LWD393459:LWE393459 MFZ393459:MGA393459 MPV393459:MPW393459 MZR393459:MZS393459 NJN393459:NJO393459 NTJ393459:NTK393459 ODF393459:ODG393459 ONB393459:ONC393459 OWX393459:OWY393459 PGT393459:PGU393459 PQP393459:PQQ393459 QAL393459:QAM393459 QKH393459:QKI393459 QUD393459:QUE393459 RDZ393459:REA393459 RNV393459:RNW393459 RXR393459:RXS393459 SHN393459:SHO393459 SRJ393459:SRK393459 TBF393459:TBG393459 TLB393459:TLC393459 TUX393459:TUY393459 UET393459:UEU393459 UOP393459:UOQ393459 UYL393459:UYM393459 VIH393459:VII393459 VSD393459:VSE393459 WBZ393459:WCA393459 WLV393459:WLW393459 WVR393459:WVS393459 J458995:K458995 JF458995:JG458995 TB458995:TC458995 ACX458995:ACY458995 AMT458995:AMU458995 AWP458995:AWQ458995 BGL458995:BGM458995 BQH458995:BQI458995 CAD458995:CAE458995 CJZ458995:CKA458995 CTV458995:CTW458995 DDR458995:DDS458995 DNN458995:DNO458995 DXJ458995:DXK458995 EHF458995:EHG458995 ERB458995:ERC458995 FAX458995:FAY458995 FKT458995:FKU458995 FUP458995:FUQ458995 GEL458995:GEM458995 GOH458995:GOI458995 GYD458995:GYE458995 HHZ458995:HIA458995 HRV458995:HRW458995 IBR458995:IBS458995 ILN458995:ILO458995 IVJ458995:IVK458995 JFF458995:JFG458995 JPB458995:JPC458995 JYX458995:JYY458995 KIT458995:KIU458995 KSP458995:KSQ458995 LCL458995:LCM458995 LMH458995:LMI458995 LWD458995:LWE458995 MFZ458995:MGA458995 MPV458995:MPW458995 MZR458995:MZS458995 NJN458995:NJO458995 NTJ458995:NTK458995 ODF458995:ODG458995 ONB458995:ONC458995 OWX458995:OWY458995 PGT458995:PGU458995 PQP458995:PQQ458995 QAL458995:QAM458995 QKH458995:QKI458995 QUD458995:QUE458995 RDZ458995:REA458995 RNV458995:RNW458995 RXR458995:RXS458995 SHN458995:SHO458995 SRJ458995:SRK458995 TBF458995:TBG458995 TLB458995:TLC458995 TUX458995:TUY458995 UET458995:UEU458995 UOP458995:UOQ458995 UYL458995:UYM458995 VIH458995:VII458995 VSD458995:VSE458995 WBZ458995:WCA458995 WLV458995:WLW458995 WVR458995:WVS458995 J524531:K524531 JF524531:JG524531 TB524531:TC524531 ACX524531:ACY524531 AMT524531:AMU524531 AWP524531:AWQ524531 BGL524531:BGM524531 BQH524531:BQI524531 CAD524531:CAE524531 CJZ524531:CKA524531 CTV524531:CTW524531 DDR524531:DDS524531 DNN524531:DNO524531 DXJ524531:DXK524531 EHF524531:EHG524531 ERB524531:ERC524531 FAX524531:FAY524531 FKT524531:FKU524531 FUP524531:FUQ524531 GEL524531:GEM524531 GOH524531:GOI524531 GYD524531:GYE524531 HHZ524531:HIA524531 HRV524531:HRW524531 IBR524531:IBS524531 ILN524531:ILO524531 IVJ524531:IVK524531 JFF524531:JFG524531 JPB524531:JPC524531 JYX524531:JYY524531 KIT524531:KIU524531 KSP524531:KSQ524531 LCL524531:LCM524531 LMH524531:LMI524531 LWD524531:LWE524531 MFZ524531:MGA524531 MPV524531:MPW524531 MZR524531:MZS524531 NJN524531:NJO524531 NTJ524531:NTK524531 ODF524531:ODG524531 ONB524531:ONC524531 OWX524531:OWY524531 PGT524531:PGU524531 PQP524531:PQQ524531 QAL524531:QAM524531 QKH524531:QKI524531 QUD524531:QUE524531 RDZ524531:REA524531 RNV524531:RNW524531 RXR524531:RXS524531 SHN524531:SHO524531 SRJ524531:SRK524531 TBF524531:TBG524531 TLB524531:TLC524531 TUX524531:TUY524531 UET524531:UEU524531 UOP524531:UOQ524531 UYL524531:UYM524531 VIH524531:VII524531 VSD524531:VSE524531 WBZ524531:WCA524531 WLV524531:WLW524531 WVR524531:WVS524531 J590067:K590067 JF590067:JG590067 TB590067:TC590067 ACX590067:ACY590067 AMT590067:AMU590067 AWP590067:AWQ590067 BGL590067:BGM590067 BQH590067:BQI590067 CAD590067:CAE590067 CJZ590067:CKA590067 CTV590067:CTW590067 DDR590067:DDS590067 DNN590067:DNO590067 DXJ590067:DXK590067 EHF590067:EHG590067 ERB590067:ERC590067 FAX590067:FAY590067 FKT590067:FKU590067 FUP590067:FUQ590067 GEL590067:GEM590067 GOH590067:GOI590067 GYD590067:GYE590067 HHZ590067:HIA590067 HRV590067:HRW590067 IBR590067:IBS590067 ILN590067:ILO590067 IVJ590067:IVK590067 JFF590067:JFG590067 JPB590067:JPC590067 JYX590067:JYY590067 KIT590067:KIU590067 KSP590067:KSQ590067 LCL590067:LCM590067 LMH590067:LMI590067 LWD590067:LWE590067 MFZ590067:MGA590067 MPV590067:MPW590067 MZR590067:MZS590067 NJN590067:NJO590067 NTJ590067:NTK590067 ODF590067:ODG590067 ONB590067:ONC590067 OWX590067:OWY590067 PGT590067:PGU590067 PQP590067:PQQ590067 QAL590067:QAM590067 QKH590067:QKI590067 QUD590067:QUE590067 RDZ590067:REA590067 RNV590067:RNW590067 RXR590067:RXS590067 SHN590067:SHO590067 SRJ590067:SRK590067 TBF590067:TBG590067 TLB590067:TLC590067 TUX590067:TUY590067 UET590067:UEU590067 UOP590067:UOQ590067 UYL590067:UYM590067 VIH590067:VII590067 VSD590067:VSE590067 WBZ590067:WCA590067 WLV590067:WLW590067 WVR590067:WVS590067 J655603:K655603 JF655603:JG655603 TB655603:TC655603 ACX655603:ACY655603 AMT655603:AMU655603 AWP655603:AWQ655603 BGL655603:BGM655603 BQH655603:BQI655603 CAD655603:CAE655603 CJZ655603:CKA655603 CTV655603:CTW655603 DDR655603:DDS655603 DNN655603:DNO655603 DXJ655603:DXK655603 EHF655603:EHG655603 ERB655603:ERC655603 FAX655603:FAY655603 FKT655603:FKU655603 FUP655603:FUQ655603 GEL655603:GEM655603 GOH655603:GOI655603 GYD655603:GYE655603 HHZ655603:HIA655603 HRV655603:HRW655603 IBR655603:IBS655603 ILN655603:ILO655603 IVJ655603:IVK655603 JFF655603:JFG655603 JPB655603:JPC655603 JYX655603:JYY655603 KIT655603:KIU655603 KSP655603:KSQ655603 LCL655603:LCM655603 LMH655603:LMI655603 LWD655603:LWE655603 MFZ655603:MGA655603 MPV655603:MPW655603 MZR655603:MZS655603 NJN655603:NJO655603 NTJ655603:NTK655603 ODF655603:ODG655603 ONB655603:ONC655603 OWX655603:OWY655603 PGT655603:PGU655603 PQP655603:PQQ655603 QAL655603:QAM655603 QKH655603:QKI655603 QUD655603:QUE655603 RDZ655603:REA655603 RNV655603:RNW655603 RXR655603:RXS655603 SHN655603:SHO655603 SRJ655603:SRK655603 TBF655603:TBG655603 TLB655603:TLC655603 TUX655603:TUY655603 UET655603:UEU655603 UOP655603:UOQ655603 UYL655603:UYM655603 VIH655603:VII655603 VSD655603:VSE655603 WBZ655603:WCA655603 WLV655603:WLW655603 WVR655603:WVS655603 J721139:K721139 JF721139:JG721139 TB721139:TC721139 ACX721139:ACY721139 AMT721139:AMU721139 AWP721139:AWQ721139 BGL721139:BGM721139 BQH721139:BQI721139 CAD721139:CAE721139 CJZ721139:CKA721139 CTV721139:CTW721139 DDR721139:DDS721139 DNN721139:DNO721139 DXJ721139:DXK721139 EHF721139:EHG721139 ERB721139:ERC721139 FAX721139:FAY721139 FKT721139:FKU721139 FUP721139:FUQ721139 GEL721139:GEM721139 GOH721139:GOI721139 GYD721139:GYE721139 HHZ721139:HIA721139 HRV721139:HRW721139 IBR721139:IBS721139 ILN721139:ILO721139 IVJ721139:IVK721139 JFF721139:JFG721139 JPB721139:JPC721139 JYX721139:JYY721139 KIT721139:KIU721139 KSP721139:KSQ721139 LCL721139:LCM721139 LMH721139:LMI721139 LWD721139:LWE721139 MFZ721139:MGA721139 MPV721139:MPW721139 MZR721139:MZS721139 NJN721139:NJO721139 NTJ721139:NTK721139 ODF721139:ODG721139 ONB721139:ONC721139 OWX721139:OWY721139 PGT721139:PGU721139 PQP721139:PQQ721139 QAL721139:QAM721139 QKH721139:QKI721139 QUD721139:QUE721139 RDZ721139:REA721139 RNV721139:RNW721139 RXR721139:RXS721139 SHN721139:SHO721139 SRJ721139:SRK721139 TBF721139:TBG721139 TLB721139:TLC721139 TUX721139:TUY721139 UET721139:UEU721139 UOP721139:UOQ721139 UYL721139:UYM721139 VIH721139:VII721139 VSD721139:VSE721139 WBZ721139:WCA721139 WLV721139:WLW721139 WVR721139:WVS721139 J786675:K786675 JF786675:JG786675 TB786675:TC786675 ACX786675:ACY786675 AMT786675:AMU786675 AWP786675:AWQ786675 BGL786675:BGM786675 BQH786675:BQI786675 CAD786675:CAE786675 CJZ786675:CKA786675 CTV786675:CTW786675 DDR786675:DDS786675 DNN786675:DNO786675 DXJ786675:DXK786675 EHF786675:EHG786675 ERB786675:ERC786675 FAX786675:FAY786675 FKT786675:FKU786675 FUP786675:FUQ786675 GEL786675:GEM786675 GOH786675:GOI786675 GYD786675:GYE786675 HHZ786675:HIA786675 HRV786675:HRW786675 IBR786675:IBS786675 ILN786675:ILO786675 IVJ786675:IVK786675 JFF786675:JFG786675 JPB786675:JPC786675 JYX786675:JYY786675 KIT786675:KIU786675 KSP786675:KSQ786675 LCL786675:LCM786675 LMH786675:LMI786675 LWD786675:LWE786675 MFZ786675:MGA786675 MPV786675:MPW786675 MZR786675:MZS786675 NJN786675:NJO786675 NTJ786675:NTK786675 ODF786675:ODG786675 ONB786675:ONC786675 OWX786675:OWY786675 PGT786675:PGU786675 PQP786675:PQQ786675 QAL786675:QAM786675 QKH786675:QKI786675 QUD786675:QUE786675 RDZ786675:REA786675 RNV786675:RNW786675 RXR786675:RXS786675 SHN786675:SHO786675 SRJ786675:SRK786675 TBF786675:TBG786675 TLB786675:TLC786675 TUX786675:TUY786675 UET786675:UEU786675 UOP786675:UOQ786675 UYL786675:UYM786675 VIH786675:VII786675 VSD786675:VSE786675 WBZ786675:WCA786675 WLV786675:WLW786675 WVR786675:WVS786675 J852211:K852211 JF852211:JG852211 TB852211:TC852211 ACX852211:ACY852211 AMT852211:AMU852211 AWP852211:AWQ852211 BGL852211:BGM852211 BQH852211:BQI852211 CAD852211:CAE852211 CJZ852211:CKA852211 CTV852211:CTW852211 DDR852211:DDS852211 DNN852211:DNO852211 DXJ852211:DXK852211 EHF852211:EHG852211 ERB852211:ERC852211 FAX852211:FAY852211 FKT852211:FKU852211 FUP852211:FUQ852211 GEL852211:GEM852211 GOH852211:GOI852211 GYD852211:GYE852211 HHZ852211:HIA852211 HRV852211:HRW852211 IBR852211:IBS852211 ILN852211:ILO852211 IVJ852211:IVK852211 JFF852211:JFG852211 JPB852211:JPC852211 JYX852211:JYY852211 KIT852211:KIU852211 KSP852211:KSQ852211 LCL852211:LCM852211 LMH852211:LMI852211 LWD852211:LWE852211 MFZ852211:MGA852211 MPV852211:MPW852211 MZR852211:MZS852211 NJN852211:NJO852211 NTJ852211:NTK852211 ODF852211:ODG852211 ONB852211:ONC852211 OWX852211:OWY852211 PGT852211:PGU852211 PQP852211:PQQ852211 QAL852211:QAM852211 QKH852211:QKI852211 QUD852211:QUE852211 RDZ852211:REA852211 RNV852211:RNW852211 RXR852211:RXS852211 SHN852211:SHO852211 SRJ852211:SRK852211 TBF852211:TBG852211 TLB852211:TLC852211 TUX852211:TUY852211 UET852211:UEU852211 UOP852211:UOQ852211 UYL852211:UYM852211 VIH852211:VII852211 VSD852211:VSE852211 WBZ852211:WCA852211 WLV852211:WLW852211 WVR852211:WVS852211 J917747:K917747 JF917747:JG917747 TB917747:TC917747 ACX917747:ACY917747 AMT917747:AMU917747 AWP917747:AWQ917747 BGL917747:BGM917747 BQH917747:BQI917747 CAD917747:CAE917747 CJZ917747:CKA917747 CTV917747:CTW917747 DDR917747:DDS917747 DNN917747:DNO917747 DXJ917747:DXK917747 EHF917747:EHG917747 ERB917747:ERC917747 FAX917747:FAY917747 FKT917747:FKU917747 FUP917747:FUQ917747 GEL917747:GEM917747 GOH917747:GOI917747 GYD917747:GYE917747 HHZ917747:HIA917747 HRV917747:HRW917747 IBR917747:IBS917747 ILN917747:ILO917747 IVJ917747:IVK917747 JFF917747:JFG917747 JPB917747:JPC917747 JYX917747:JYY917747 KIT917747:KIU917747 KSP917747:KSQ917747 LCL917747:LCM917747 LMH917747:LMI917747 LWD917747:LWE917747 MFZ917747:MGA917747 MPV917747:MPW917747 MZR917747:MZS917747 NJN917747:NJO917747 NTJ917747:NTK917747 ODF917747:ODG917747 ONB917747:ONC917747 OWX917747:OWY917747 PGT917747:PGU917747 PQP917747:PQQ917747 QAL917747:QAM917747 QKH917747:QKI917747 QUD917747:QUE917747 RDZ917747:REA917747 RNV917747:RNW917747 RXR917747:RXS917747 SHN917747:SHO917747 SRJ917747:SRK917747 TBF917747:TBG917747 TLB917747:TLC917747 TUX917747:TUY917747 UET917747:UEU917747 UOP917747:UOQ917747 UYL917747:UYM917747 VIH917747:VII917747 VSD917747:VSE917747 WBZ917747:WCA917747 WLV917747:WLW917747 WVR917747:WVS917747 J983283:K983283 JF983283:JG983283 TB983283:TC983283 ACX983283:ACY983283 AMT983283:AMU983283 AWP983283:AWQ983283 BGL983283:BGM983283 BQH983283:BQI983283 CAD983283:CAE983283 CJZ983283:CKA983283 CTV983283:CTW983283 DDR983283:DDS983283 DNN983283:DNO983283 DXJ983283:DXK983283 EHF983283:EHG983283 ERB983283:ERC983283 FAX983283:FAY983283 FKT983283:FKU983283 FUP983283:FUQ983283 GEL983283:GEM983283 GOH983283:GOI983283 GYD983283:GYE983283 HHZ983283:HIA983283 HRV983283:HRW983283 IBR983283:IBS983283 ILN983283:ILO983283 IVJ983283:IVK983283 JFF983283:JFG983283 JPB983283:JPC983283 JYX983283:JYY983283 KIT983283:KIU983283 KSP983283:KSQ983283 LCL983283:LCM983283 LMH983283:LMI983283 LWD983283:LWE983283 MFZ983283:MGA983283 MPV983283:MPW983283 MZR983283:MZS983283 NJN983283:NJO983283 NTJ983283:NTK983283 ODF983283:ODG983283 ONB983283:ONC983283 OWX983283:OWY983283 PGT983283:PGU983283 PQP983283:PQQ983283 QAL983283:QAM983283 QKH983283:QKI983283 QUD983283:QUE983283 RDZ983283:REA983283 RNV983283:RNW983283 RXR983283:RXS983283 SHN983283:SHO983283 SRJ983283:SRK983283 TBF983283:TBG983283 TLB983283:TLC983283 TUX983283:TUY983283 UET983283:UEU983283 UOP983283:UOQ983283 UYL983283:UYM983283 VIH983283:VII983283 VSD983283:VSE983283 WBZ983283:WCA983283 WLV983283:WLW983283 WVR983283:WVS983283 WLP983288 D65784 IZ65784 SV65784 ACR65784 AMN65784 AWJ65784 BGF65784 BQB65784 BZX65784 CJT65784 CTP65784 DDL65784 DNH65784 DXD65784 EGZ65784 EQV65784 FAR65784 FKN65784 FUJ65784 GEF65784 GOB65784 GXX65784 HHT65784 HRP65784 IBL65784 ILH65784 IVD65784 JEZ65784 JOV65784 JYR65784 KIN65784 KSJ65784 LCF65784 LMB65784 LVX65784 MFT65784 MPP65784 MZL65784 NJH65784 NTD65784 OCZ65784 OMV65784 OWR65784 PGN65784 PQJ65784 QAF65784 QKB65784 QTX65784 RDT65784 RNP65784 RXL65784 SHH65784 SRD65784 TAZ65784 TKV65784 TUR65784 UEN65784 UOJ65784 UYF65784 VIB65784 VRX65784 WBT65784 WLP65784 WVL65784 D131320 IZ131320 SV131320 ACR131320 AMN131320 AWJ131320 BGF131320 BQB131320 BZX131320 CJT131320 CTP131320 DDL131320 DNH131320 DXD131320 EGZ131320 EQV131320 FAR131320 FKN131320 FUJ131320 GEF131320 GOB131320 GXX131320 HHT131320 HRP131320 IBL131320 ILH131320 IVD131320 JEZ131320 JOV131320 JYR131320 KIN131320 KSJ131320 LCF131320 LMB131320 LVX131320 MFT131320 MPP131320 MZL131320 NJH131320 NTD131320 OCZ131320 OMV131320 OWR131320 PGN131320 PQJ131320 QAF131320 QKB131320 QTX131320 RDT131320 RNP131320 RXL131320 SHH131320 SRD131320 TAZ131320 TKV131320 TUR131320 UEN131320 UOJ131320 UYF131320 VIB131320 VRX131320 WBT131320 WLP131320 WVL131320 D196856 IZ196856 SV196856 ACR196856 AMN196856 AWJ196856 BGF196856 BQB196856 BZX196856 CJT196856 CTP196856 DDL196856 DNH196856 DXD196856 EGZ196856 EQV196856 FAR196856 FKN196856 FUJ196856 GEF196856 GOB196856 GXX196856 HHT196856 HRP196856 IBL196856 ILH196856 IVD196856 JEZ196856 JOV196856 JYR196856 KIN196856 KSJ196856 LCF196856 LMB196856 LVX196856 MFT196856 MPP196856 MZL196856 NJH196856 NTD196856 OCZ196856 OMV196856 OWR196856 PGN196856 PQJ196856 QAF196856 QKB196856 QTX196856 RDT196856 RNP196856 RXL196856 SHH196856 SRD196856 TAZ196856 TKV196856 TUR196856 UEN196856 UOJ196856 UYF196856 VIB196856 VRX196856 WBT196856 WLP196856 WVL196856 D262392 IZ262392 SV262392 ACR262392 AMN262392 AWJ262392 BGF262392 BQB262392 BZX262392 CJT262392 CTP262392 DDL262392 DNH262392 DXD262392 EGZ262392 EQV262392 FAR262392 FKN262392 FUJ262392 GEF262392 GOB262392 GXX262392 HHT262392 HRP262392 IBL262392 ILH262392 IVD262392 JEZ262392 JOV262392 JYR262392 KIN262392 KSJ262392 LCF262392 LMB262392 LVX262392 MFT262392 MPP262392 MZL262392 NJH262392 NTD262392 OCZ262392 OMV262392 OWR262392 PGN262392 PQJ262392 QAF262392 QKB262392 QTX262392 RDT262392 RNP262392 RXL262392 SHH262392 SRD262392 TAZ262392 TKV262392 TUR262392 UEN262392 UOJ262392 UYF262392 VIB262392 VRX262392 WBT262392 WLP262392 WVL262392 D327928 IZ327928 SV327928 ACR327928 AMN327928 AWJ327928 BGF327928 BQB327928 BZX327928 CJT327928 CTP327928 DDL327928 DNH327928 DXD327928 EGZ327928 EQV327928 FAR327928 FKN327928 FUJ327928 GEF327928 GOB327928 GXX327928 HHT327928 HRP327928 IBL327928 ILH327928 IVD327928 JEZ327928 JOV327928 JYR327928 KIN327928 KSJ327928 LCF327928 LMB327928 LVX327928 MFT327928 MPP327928 MZL327928 NJH327928 NTD327928 OCZ327928 OMV327928 OWR327928 PGN327928 PQJ327928 QAF327928 QKB327928 QTX327928 RDT327928 RNP327928 RXL327928 SHH327928 SRD327928 TAZ327928 TKV327928 TUR327928 UEN327928 UOJ327928 UYF327928 VIB327928 VRX327928 WBT327928 WLP327928 WVL327928 D393464 IZ393464 SV393464 ACR393464 AMN393464 AWJ393464 BGF393464 BQB393464 BZX393464 CJT393464 CTP393464 DDL393464 DNH393464 DXD393464 EGZ393464 EQV393464 FAR393464 FKN393464 FUJ393464 GEF393464 GOB393464 GXX393464 HHT393464 HRP393464 IBL393464 ILH393464 IVD393464 JEZ393464 JOV393464 JYR393464 KIN393464 KSJ393464 LCF393464 LMB393464 LVX393464 MFT393464 MPP393464 MZL393464 NJH393464 NTD393464 OCZ393464 OMV393464 OWR393464 PGN393464 PQJ393464 QAF393464 QKB393464 QTX393464 RDT393464 RNP393464 RXL393464 SHH393464 SRD393464 TAZ393464 TKV393464 TUR393464 UEN393464 UOJ393464 UYF393464 VIB393464 VRX393464 WBT393464 WLP393464 WVL393464 D459000 IZ459000 SV459000 ACR459000 AMN459000 AWJ459000 BGF459000 BQB459000 BZX459000 CJT459000 CTP459000 DDL459000 DNH459000 DXD459000 EGZ459000 EQV459000 FAR459000 FKN459000 FUJ459000 GEF459000 GOB459000 GXX459000 HHT459000 HRP459000 IBL459000 ILH459000 IVD459000 JEZ459000 JOV459000 JYR459000 KIN459000 KSJ459000 LCF459000 LMB459000 LVX459000 MFT459000 MPP459000 MZL459000 NJH459000 NTD459000 OCZ459000 OMV459000 OWR459000 PGN459000 PQJ459000 QAF459000 QKB459000 QTX459000 RDT459000 RNP459000 RXL459000 SHH459000 SRD459000 TAZ459000 TKV459000 TUR459000 UEN459000 UOJ459000 UYF459000 VIB459000 VRX459000 WBT459000 WLP459000 WVL459000 D524536 IZ524536 SV524536 ACR524536 AMN524536 AWJ524536 BGF524536 BQB524536 BZX524536 CJT524536 CTP524536 DDL524536 DNH524536 DXD524536 EGZ524536 EQV524536 FAR524536 FKN524536 FUJ524536 GEF524536 GOB524536 GXX524536 HHT524536 HRP524536 IBL524536 ILH524536 IVD524536 JEZ524536 JOV524536 JYR524536 KIN524536 KSJ524536 LCF524536 LMB524536 LVX524536 MFT524536 MPP524536 MZL524536 NJH524536 NTD524536 OCZ524536 OMV524536 OWR524536 PGN524536 PQJ524536 QAF524536 QKB524536 QTX524536 RDT524536 RNP524536 RXL524536 SHH524536 SRD524536 TAZ524536 TKV524536 TUR524536 UEN524536 UOJ524536 UYF524536 VIB524536 VRX524536 WBT524536 WLP524536 WVL524536 D590072 IZ590072 SV590072 ACR590072 AMN590072 AWJ590072 BGF590072 BQB590072 BZX590072 CJT590072 CTP590072 DDL590072 DNH590072 DXD590072 EGZ590072 EQV590072 FAR590072 FKN590072 FUJ590072 GEF590072 GOB590072 GXX590072 HHT590072 HRP590072 IBL590072 ILH590072 IVD590072 JEZ590072 JOV590072 JYR590072 KIN590072 KSJ590072 LCF590072 LMB590072 LVX590072 MFT590072 MPP590072 MZL590072 NJH590072 NTD590072 OCZ590072 OMV590072 OWR590072 PGN590072 PQJ590072 QAF590072 QKB590072 QTX590072 RDT590072 RNP590072 RXL590072 SHH590072 SRD590072 TAZ590072 TKV590072 TUR590072 UEN590072 UOJ590072 UYF590072 VIB590072 VRX590072 WBT590072 WLP590072 WVL590072 D655608 IZ655608 SV655608 ACR655608 AMN655608 AWJ655608 BGF655608 BQB655608 BZX655608 CJT655608 CTP655608 DDL655608 DNH655608 DXD655608 EGZ655608 EQV655608 FAR655608 FKN655608 FUJ655608 GEF655608 GOB655608 GXX655608 HHT655608 HRP655608 IBL655608 ILH655608 IVD655608 JEZ655608 JOV655608 JYR655608 KIN655608 KSJ655608 LCF655608 LMB655608 LVX655608 MFT655608 MPP655608 MZL655608 NJH655608 NTD655608 OCZ655608 OMV655608 OWR655608 PGN655608 PQJ655608 QAF655608 QKB655608 QTX655608 RDT655608 RNP655608 RXL655608 SHH655608 SRD655608 TAZ655608 TKV655608 TUR655608 UEN655608 UOJ655608 UYF655608 VIB655608 VRX655608 WBT655608 WLP655608 WVL655608 D721144 IZ721144 SV721144 ACR721144 AMN721144 AWJ721144 BGF721144 BQB721144 BZX721144 CJT721144 CTP721144 DDL721144 DNH721144 DXD721144 EGZ721144 EQV721144 FAR721144 FKN721144 FUJ721144 GEF721144 GOB721144 GXX721144 HHT721144 HRP721144 IBL721144 ILH721144 IVD721144 JEZ721144 JOV721144 JYR721144 KIN721144 KSJ721144 LCF721144 LMB721144 LVX721144 MFT721144 MPP721144 MZL721144 NJH721144 NTD721144 OCZ721144 OMV721144 OWR721144 PGN721144 PQJ721144 QAF721144 QKB721144 QTX721144 RDT721144 RNP721144 RXL721144 SHH721144 SRD721144 TAZ721144 TKV721144 TUR721144 UEN721144 UOJ721144 UYF721144 VIB721144 VRX721144 WBT721144 WLP721144 WVL721144 D786680 IZ786680 SV786680 ACR786680 AMN786680 AWJ786680 BGF786680 BQB786680 BZX786680 CJT786680 CTP786680 DDL786680 DNH786680 DXD786680 EGZ786680 EQV786680 FAR786680 FKN786680 FUJ786680 GEF786680 GOB786680 GXX786680 HHT786680 HRP786680 IBL786680 ILH786680 IVD786680 JEZ786680 JOV786680 JYR786680 KIN786680 KSJ786680 LCF786680 LMB786680 LVX786680 MFT786680 MPP786680 MZL786680 NJH786680 NTD786680 OCZ786680 OMV786680 OWR786680 PGN786680 PQJ786680 QAF786680 QKB786680 QTX786680 RDT786680 RNP786680 RXL786680 SHH786680 SRD786680 TAZ786680 TKV786680 TUR786680 UEN786680 UOJ786680 UYF786680 VIB786680 VRX786680 WBT786680 WLP786680 WVL786680 D852216 IZ852216 SV852216 ACR852216 AMN852216 AWJ852216 BGF852216 BQB852216 BZX852216 CJT852216 CTP852216 DDL852216 DNH852216 DXD852216 EGZ852216 EQV852216 FAR852216 FKN852216 FUJ852216 GEF852216 GOB852216 GXX852216 HHT852216 HRP852216 IBL852216 ILH852216 IVD852216 JEZ852216 JOV852216 JYR852216 KIN852216 KSJ852216 LCF852216 LMB852216 LVX852216 MFT852216 MPP852216 MZL852216 NJH852216 NTD852216 OCZ852216 OMV852216 OWR852216 PGN852216 PQJ852216 QAF852216 QKB852216 QTX852216 RDT852216 RNP852216 RXL852216 SHH852216 SRD852216 TAZ852216 TKV852216 TUR852216 UEN852216 UOJ852216 UYF852216 VIB852216 VRX852216 WBT852216 WLP852216 WVL852216 D917752 IZ917752 SV917752 ACR917752 AMN917752 AWJ917752 BGF917752 BQB917752 BZX917752 CJT917752 CTP917752 DDL917752 DNH917752 DXD917752 EGZ917752 EQV917752 FAR917752 FKN917752 FUJ917752 GEF917752 GOB917752 GXX917752 HHT917752 HRP917752 IBL917752 ILH917752 IVD917752 JEZ917752 JOV917752 JYR917752 KIN917752 KSJ917752 LCF917752 LMB917752 LVX917752 MFT917752 MPP917752 MZL917752 NJH917752 NTD917752 OCZ917752 OMV917752 OWR917752 PGN917752 PQJ917752 QAF917752 QKB917752 QTX917752 RDT917752 RNP917752 RXL917752 SHH917752 SRD917752 TAZ917752 TKV917752 TUR917752 UEN917752 UOJ917752 UYF917752 VIB917752 VRX917752 WBT917752 WLP917752 WVL917752 D983288 IZ983288 SV983288 ACR983288 AMN983288 AWJ983288 BGF983288 BQB983288 BZX983288 CJT983288 CTP983288 DDL983288 DNH983288 DXD983288 EGZ983288 EQV983288 FAR983288 FKN983288 FUJ983288 GEF983288 GOB983288 GXX983288 HHT983288 HRP983288 IBL983288 ILH983288 IVD983288 JEZ983288 JOV983288 JYR983288 KIN983288 KSJ983288 LCF983288 LMB983288 LVX983288 MFT983288 MPP983288 MZL983288 NJH983288 NTD983288 OCZ983288 OMV983288 OWR983288 PGN983288 PQJ983288 QAF983288 QKB983288 QTX983288 RDT983288 RNP983288 RXL983288 SHH983288 SRD983288 TAZ983288 TKV983288 TUR983288 UEN983288 UOJ983288 UYF983288 VIB983288 VRX983288 WBT983288" xr:uid="{6A7EBDA2-167C-4137-857C-D8F5CB88BD2A}">
      <formula1>0</formula1>
    </dataValidation>
    <dataValidation imeMode="off" allowBlank="1" showInputMessage="1" showErrorMessage="1" sqref="H65782:I65782 JD65782:JE65782 SZ65782:TA65782 ACV65782:ACW65782 AMR65782:AMS65782 AWN65782:AWO65782 BGJ65782:BGK65782 BQF65782:BQG65782 CAB65782:CAC65782 CJX65782:CJY65782 CTT65782:CTU65782 DDP65782:DDQ65782 DNL65782:DNM65782 DXH65782:DXI65782 EHD65782:EHE65782 EQZ65782:ERA65782 FAV65782:FAW65782 FKR65782:FKS65782 FUN65782:FUO65782 GEJ65782:GEK65782 GOF65782:GOG65782 GYB65782:GYC65782 HHX65782:HHY65782 HRT65782:HRU65782 IBP65782:IBQ65782 ILL65782:ILM65782 IVH65782:IVI65782 JFD65782:JFE65782 JOZ65782:JPA65782 JYV65782:JYW65782 KIR65782:KIS65782 KSN65782:KSO65782 LCJ65782:LCK65782 LMF65782:LMG65782 LWB65782:LWC65782 MFX65782:MFY65782 MPT65782:MPU65782 MZP65782:MZQ65782 NJL65782:NJM65782 NTH65782:NTI65782 ODD65782:ODE65782 OMZ65782:ONA65782 OWV65782:OWW65782 PGR65782:PGS65782 PQN65782:PQO65782 QAJ65782:QAK65782 QKF65782:QKG65782 QUB65782:QUC65782 RDX65782:RDY65782 RNT65782:RNU65782 RXP65782:RXQ65782 SHL65782:SHM65782 SRH65782:SRI65782 TBD65782:TBE65782 TKZ65782:TLA65782 TUV65782:TUW65782 UER65782:UES65782 UON65782:UOO65782 UYJ65782:UYK65782 VIF65782:VIG65782 VSB65782:VSC65782 WBX65782:WBY65782 WLT65782:WLU65782 WVP65782:WVQ65782 H131318:I131318 JD131318:JE131318 SZ131318:TA131318 ACV131318:ACW131318 AMR131318:AMS131318 AWN131318:AWO131318 BGJ131318:BGK131318 BQF131318:BQG131318 CAB131318:CAC131318 CJX131318:CJY131318 CTT131318:CTU131318 DDP131318:DDQ131318 DNL131318:DNM131318 DXH131318:DXI131318 EHD131318:EHE131318 EQZ131318:ERA131318 FAV131318:FAW131318 FKR131318:FKS131318 FUN131318:FUO131318 GEJ131318:GEK131318 GOF131318:GOG131318 GYB131318:GYC131318 HHX131318:HHY131318 HRT131318:HRU131318 IBP131318:IBQ131318 ILL131318:ILM131318 IVH131318:IVI131318 JFD131318:JFE131318 JOZ131318:JPA131318 JYV131318:JYW131318 KIR131318:KIS131318 KSN131318:KSO131318 LCJ131318:LCK131318 LMF131318:LMG131318 LWB131318:LWC131318 MFX131318:MFY131318 MPT131318:MPU131318 MZP131318:MZQ131318 NJL131318:NJM131318 NTH131318:NTI131318 ODD131318:ODE131318 OMZ131318:ONA131318 OWV131318:OWW131318 PGR131318:PGS131318 PQN131318:PQO131318 QAJ131318:QAK131318 QKF131318:QKG131318 QUB131318:QUC131318 RDX131318:RDY131318 RNT131318:RNU131318 RXP131318:RXQ131318 SHL131318:SHM131318 SRH131318:SRI131318 TBD131318:TBE131318 TKZ131318:TLA131318 TUV131318:TUW131318 UER131318:UES131318 UON131318:UOO131318 UYJ131318:UYK131318 VIF131318:VIG131318 VSB131318:VSC131318 WBX131318:WBY131318 WLT131318:WLU131318 WVP131318:WVQ131318 H196854:I196854 JD196854:JE196854 SZ196854:TA196854 ACV196854:ACW196854 AMR196854:AMS196854 AWN196854:AWO196854 BGJ196854:BGK196854 BQF196854:BQG196854 CAB196854:CAC196854 CJX196854:CJY196854 CTT196854:CTU196854 DDP196854:DDQ196854 DNL196854:DNM196854 DXH196854:DXI196854 EHD196854:EHE196854 EQZ196854:ERA196854 FAV196854:FAW196854 FKR196854:FKS196854 FUN196854:FUO196854 GEJ196854:GEK196854 GOF196854:GOG196854 GYB196854:GYC196854 HHX196854:HHY196854 HRT196854:HRU196854 IBP196854:IBQ196854 ILL196854:ILM196854 IVH196854:IVI196854 JFD196854:JFE196854 JOZ196854:JPA196854 JYV196854:JYW196854 KIR196854:KIS196854 KSN196854:KSO196854 LCJ196854:LCK196854 LMF196854:LMG196854 LWB196854:LWC196854 MFX196854:MFY196854 MPT196854:MPU196854 MZP196854:MZQ196854 NJL196854:NJM196854 NTH196854:NTI196854 ODD196854:ODE196854 OMZ196854:ONA196854 OWV196854:OWW196854 PGR196854:PGS196854 PQN196854:PQO196854 QAJ196854:QAK196854 QKF196854:QKG196854 QUB196854:QUC196854 RDX196854:RDY196854 RNT196854:RNU196854 RXP196854:RXQ196854 SHL196854:SHM196854 SRH196854:SRI196854 TBD196854:TBE196854 TKZ196854:TLA196854 TUV196854:TUW196854 UER196854:UES196854 UON196854:UOO196854 UYJ196854:UYK196854 VIF196854:VIG196854 VSB196854:VSC196854 WBX196854:WBY196854 WLT196854:WLU196854 WVP196854:WVQ196854 H262390:I262390 JD262390:JE262390 SZ262390:TA262390 ACV262390:ACW262390 AMR262390:AMS262390 AWN262390:AWO262390 BGJ262390:BGK262390 BQF262390:BQG262390 CAB262390:CAC262390 CJX262390:CJY262390 CTT262390:CTU262390 DDP262390:DDQ262390 DNL262390:DNM262390 DXH262390:DXI262390 EHD262390:EHE262390 EQZ262390:ERA262390 FAV262390:FAW262390 FKR262390:FKS262390 FUN262390:FUO262390 GEJ262390:GEK262390 GOF262390:GOG262390 GYB262390:GYC262390 HHX262390:HHY262390 HRT262390:HRU262390 IBP262390:IBQ262390 ILL262390:ILM262390 IVH262390:IVI262390 JFD262390:JFE262390 JOZ262390:JPA262390 JYV262390:JYW262390 KIR262390:KIS262390 KSN262390:KSO262390 LCJ262390:LCK262390 LMF262390:LMG262390 LWB262390:LWC262390 MFX262390:MFY262390 MPT262390:MPU262390 MZP262390:MZQ262390 NJL262390:NJM262390 NTH262390:NTI262390 ODD262390:ODE262390 OMZ262390:ONA262390 OWV262390:OWW262390 PGR262390:PGS262390 PQN262390:PQO262390 QAJ262390:QAK262390 QKF262390:QKG262390 QUB262390:QUC262390 RDX262390:RDY262390 RNT262390:RNU262390 RXP262390:RXQ262390 SHL262390:SHM262390 SRH262390:SRI262390 TBD262390:TBE262390 TKZ262390:TLA262390 TUV262390:TUW262390 UER262390:UES262390 UON262390:UOO262390 UYJ262390:UYK262390 VIF262390:VIG262390 VSB262390:VSC262390 WBX262390:WBY262390 WLT262390:WLU262390 WVP262390:WVQ262390 H327926:I327926 JD327926:JE327926 SZ327926:TA327926 ACV327926:ACW327926 AMR327926:AMS327926 AWN327926:AWO327926 BGJ327926:BGK327926 BQF327926:BQG327926 CAB327926:CAC327926 CJX327926:CJY327926 CTT327926:CTU327926 DDP327926:DDQ327926 DNL327926:DNM327926 DXH327926:DXI327926 EHD327926:EHE327926 EQZ327926:ERA327926 FAV327926:FAW327926 FKR327926:FKS327926 FUN327926:FUO327926 GEJ327926:GEK327926 GOF327926:GOG327926 GYB327926:GYC327926 HHX327926:HHY327926 HRT327926:HRU327926 IBP327926:IBQ327926 ILL327926:ILM327926 IVH327926:IVI327926 JFD327926:JFE327926 JOZ327926:JPA327926 JYV327926:JYW327926 KIR327926:KIS327926 KSN327926:KSO327926 LCJ327926:LCK327926 LMF327926:LMG327926 LWB327926:LWC327926 MFX327926:MFY327926 MPT327926:MPU327926 MZP327926:MZQ327926 NJL327926:NJM327926 NTH327926:NTI327926 ODD327926:ODE327926 OMZ327926:ONA327926 OWV327926:OWW327926 PGR327926:PGS327926 PQN327926:PQO327926 QAJ327926:QAK327926 QKF327926:QKG327926 QUB327926:QUC327926 RDX327926:RDY327926 RNT327926:RNU327926 RXP327926:RXQ327926 SHL327926:SHM327926 SRH327926:SRI327926 TBD327926:TBE327926 TKZ327926:TLA327926 TUV327926:TUW327926 UER327926:UES327926 UON327926:UOO327926 UYJ327926:UYK327926 VIF327926:VIG327926 VSB327926:VSC327926 WBX327926:WBY327926 WLT327926:WLU327926 WVP327926:WVQ327926 H393462:I393462 JD393462:JE393462 SZ393462:TA393462 ACV393462:ACW393462 AMR393462:AMS393462 AWN393462:AWO393462 BGJ393462:BGK393462 BQF393462:BQG393462 CAB393462:CAC393462 CJX393462:CJY393462 CTT393462:CTU393462 DDP393462:DDQ393462 DNL393462:DNM393462 DXH393462:DXI393462 EHD393462:EHE393462 EQZ393462:ERA393462 FAV393462:FAW393462 FKR393462:FKS393462 FUN393462:FUO393462 GEJ393462:GEK393462 GOF393462:GOG393462 GYB393462:GYC393462 HHX393462:HHY393462 HRT393462:HRU393462 IBP393462:IBQ393462 ILL393462:ILM393462 IVH393462:IVI393462 JFD393462:JFE393462 JOZ393462:JPA393462 JYV393462:JYW393462 KIR393462:KIS393462 KSN393462:KSO393462 LCJ393462:LCK393462 LMF393462:LMG393462 LWB393462:LWC393462 MFX393462:MFY393462 MPT393462:MPU393462 MZP393462:MZQ393462 NJL393462:NJM393462 NTH393462:NTI393462 ODD393462:ODE393462 OMZ393462:ONA393462 OWV393462:OWW393462 PGR393462:PGS393462 PQN393462:PQO393462 QAJ393462:QAK393462 QKF393462:QKG393462 QUB393462:QUC393462 RDX393462:RDY393462 RNT393462:RNU393462 RXP393462:RXQ393462 SHL393462:SHM393462 SRH393462:SRI393462 TBD393462:TBE393462 TKZ393462:TLA393462 TUV393462:TUW393462 UER393462:UES393462 UON393462:UOO393462 UYJ393462:UYK393462 VIF393462:VIG393462 VSB393462:VSC393462 WBX393462:WBY393462 WLT393462:WLU393462 WVP393462:WVQ393462 H458998:I458998 JD458998:JE458998 SZ458998:TA458998 ACV458998:ACW458998 AMR458998:AMS458998 AWN458998:AWO458998 BGJ458998:BGK458998 BQF458998:BQG458998 CAB458998:CAC458998 CJX458998:CJY458998 CTT458998:CTU458998 DDP458998:DDQ458998 DNL458998:DNM458998 DXH458998:DXI458998 EHD458998:EHE458998 EQZ458998:ERA458998 FAV458998:FAW458998 FKR458998:FKS458998 FUN458998:FUO458998 GEJ458998:GEK458998 GOF458998:GOG458998 GYB458998:GYC458998 HHX458998:HHY458998 HRT458998:HRU458998 IBP458998:IBQ458998 ILL458998:ILM458998 IVH458998:IVI458998 JFD458998:JFE458998 JOZ458998:JPA458998 JYV458998:JYW458998 KIR458998:KIS458998 KSN458998:KSO458998 LCJ458998:LCK458998 LMF458998:LMG458998 LWB458998:LWC458998 MFX458998:MFY458998 MPT458998:MPU458998 MZP458998:MZQ458998 NJL458998:NJM458998 NTH458998:NTI458998 ODD458998:ODE458998 OMZ458998:ONA458998 OWV458998:OWW458998 PGR458998:PGS458998 PQN458998:PQO458998 QAJ458998:QAK458998 QKF458998:QKG458998 QUB458998:QUC458998 RDX458998:RDY458998 RNT458998:RNU458998 RXP458998:RXQ458998 SHL458998:SHM458998 SRH458998:SRI458998 TBD458998:TBE458998 TKZ458998:TLA458998 TUV458998:TUW458998 UER458998:UES458998 UON458998:UOO458998 UYJ458998:UYK458998 VIF458998:VIG458998 VSB458998:VSC458998 WBX458998:WBY458998 WLT458998:WLU458998 WVP458998:WVQ458998 H524534:I524534 JD524534:JE524534 SZ524534:TA524534 ACV524534:ACW524534 AMR524534:AMS524534 AWN524534:AWO524534 BGJ524534:BGK524534 BQF524534:BQG524534 CAB524534:CAC524534 CJX524534:CJY524534 CTT524534:CTU524534 DDP524534:DDQ524534 DNL524534:DNM524534 DXH524534:DXI524534 EHD524534:EHE524534 EQZ524534:ERA524534 FAV524534:FAW524534 FKR524534:FKS524534 FUN524534:FUO524534 GEJ524534:GEK524534 GOF524534:GOG524534 GYB524534:GYC524534 HHX524534:HHY524534 HRT524534:HRU524534 IBP524534:IBQ524534 ILL524534:ILM524534 IVH524534:IVI524534 JFD524534:JFE524534 JOZ524534:JPA524534 JYV524534:JYW524534 KIR524534:KIS524534 KSN524534:KSO524534 LCJ524534:LCK524534 LMF524534:LMG524534 LWB524534:LWC524534 MFX524534:MFY524534 MPT524534:MPU524534 MZP524534:MZQ524534 NJL524534:NJM524534 NTH524534:NTI524534 ODD524534:ODE524534 OMZ524534:ONA524534 OWV524534:OWW524534 PGR524534:PGS524534 PQN524534:PQO524534 QAJ524534:QAK524534 QKF524534:QKG524534 QUB524534:QUC524534 RDX524534:RDY524534 RNT524534:RNU524534 RXP524534:RXQ524534 SHL524534:SHM524534 SRH524534:SRI524534 TBD524534:TBE524534 TKZ524534:TLA524534 TUV524534:TUW524534 UER524534:UES524534 UON524534:UOO524534 UYJ524534:UYK524534 VIF524534:VIG524534 VSB524534:VSC524534 WBX524534:WBY524534 WLT524534:WLU524534 WVP524534:WVQ524534 H590070:I590070 JD590070:JE590070 SZ590070:TA590070 ACV590070:ACW590070 AMR590070:AMS590070 AWN590070:AWO590070 BGJ590070:BGK590070 BQF590070:BQG590070 CAB590070:CAC590070 CJX590070:CJY590070 CTT590070:CTU590070 DDP590070:DDQ590070 DNL590070:DNM590070 DXH590070:DXI590070 EHD590070:EHE590070 EQZ590070:ERA590070 FAV590070:FAW590070 FKR590070:FKS590070 FUN590070:FUO590070 GEJ590070:GEK590070 GOF590070:GOG590070 GYB590070:GYC590070 HHX590070:HHY590070 HRT590070:HRU590070 IBP590070:IBQ590070 ILL590070:ILM590070 IVH590070:IVI590070 JFD590070:JFE590070 JOZ590070:JPA590070 JYV590070:JYW590070 KIR590070:KIS590070 KSN590070:KSO590070 LCJ590070:LCK590070 LMF590070:LMG590070 LWB590070:LWC590070 MFX590070:MFY590070 MPT590070:MPU590070 MZP590070:MZQ590070 NJL590070:NJM590070 NTH590070:NTI590070 ODD590070:ODE590070 OMZ590070:ONA590070 OWV590070:OWW590070 PGR590070:PGS590070 PQN590070:PQO590070 QAJ590070:QAK590070 QKF590070:QKG590070 QUB590070:QUC590070 RDX590070:RDY590070 RNT590070:RNU590070 RXP590070:RXQ590070 SHL590070:SHM590070 SRH590070:SRI590070 TBD590070:TBE590070 TKZ590070:TLA590070 TUV590070:TUW590070 UER590070:UES590070 UON590070:UOO590070 UYJ590070:UYK590070 VIF590070:VIG590070 VSB590070:VSC590070 WBX590070:WBY590070 WLT590070:WLU590070 WVP590070:WVQ590070 H655606:I655606 JD655606:JE655606 SZ655606:TA655606 ACV655606:ACW655606 AMR655606:AMS655606 AWN655606:AWO655606 BGJ655606:BGK655606 BQF655606:BQG655606 CAB655606:CAC655606 CJX655606:CJY655606 CTT655606:CTU655606 DDP655606:DDQ655606 DNL655606:DNM655606 DXH655606:DXI655606 EHD655606:EHE655606 EQZ655606:ERA655606 FAV655606:FAW655606 FKR655606:FKS655606 FUN655606:FUO655606 GEJ655606:GEK655606 GOF655606:GOG655606 GYB655606:GYC655606 HHX655606:HHY655606 HRT655606:HRU655606 IBP655606:IBQ655606 ILL655606:ILM655606 IVH655606:IVI655606 JFD655606:JFE655606 JOZ655606:JPA655606 JYV655606:JYW655606 KIR655606:KIS655606 KSN655606:KSO655606 LCJ655606:LCK655606 LMF655606:LMG655606 LWB655606:LWC655606 MFX655606:MFY655606 MPT655606:MPU655606 MZP655606:MZQ655606 NJL655606:NJM655606 NTH655606:NTI655606 ODD655606:ODE655606 OMZ655606:ONA655606 OWV655606:OWW655606 PGR655606:PGS655606 PQN655606:PQO655606 QAJ655606:QAK655606 QKF655606:QKG655606 QUB655606:QUC655606 RDX655606:RDY655606 RNT655606:RNU655606 RXP655606:RXQ655606 SHL655606:SHM655606 SRH655606:SRI655606 TBD655606:TBE655606 TKZ655606:TLA655606 TUV655606:TUW655606 UER655606:UES655606 UON655606:UOO655606 UYJ655606:UYK655606 VIF655606:VIG655606 VSB655606:VSC655606 WBX655606:WBY655606 WLT655606:WLU655606 WVP655606:WVQ655606 H721142:I721142 JD721142:JE721142 SZ721142:TA721142 ACV721142:ACW721142 AMR721142:AMS721142 AWN721142:AWO721142 BGJ721142:BGK721142 BQF721142:BQG721142 CAB721142:CAC721142 CJX721142:CJY721142 CTT721142:CTU721142 DDP721142:DDQ721142 DNL721142:DNM721142 DXH721142:DXI721142 EHD721142:EHE721142 EQZ721142:ERA721142 FAV721142:FAW721142 FKR721142:FKS721142 FUN721142:FUO721142 GEJ721142:GEK721142 GOF721142:GOG721142 GYB721142:GYC721142 HHX721142:HHY721142 HRT721142:HRU721142 IBP721142:IBQ721142 ILL721142:ILM721142 IVH721142:IVI721142 JFD721142:JFE721142 JOZ721142:JPA721142 JYV721142:JYW721142 KIR721142:KIS721142 KSN721142:KSO721142 LCJ721142:LCK721142 LMF721142:LMG721142 LWB721142:LWC721142 MFX721142:MFY721142 MPT721142:MPU721142 MZP721142:MZQ721142 NJL721142:NJM721142 NTH721142:NTI721142 ODD721142:ODE721142 OMZ721142:ONA721142 OWV721142:OWW721142 PGR721142:PGS721142 PQN721142:PQO721142 QAJ721142:QAK721142 QKF721142:QKG721142 QUB721142:QUC721142 RDX721142:RDY721142 RNT721142:RNU721142 RXP721142:RXQ721142 SHL721142:SHM721142 SRH721142:SRI721142 TBD721142:TBE721142 TKZ721142:TLA721142 TUV721142:TUW721142 UER721142:UES721142 UON721142:UOO721142 UYJ721142:UYK721142 VIF721142:VIG721142 VSB721142:VSC721142 WBX721142:WBY721142 WLT721142:WLU721142 WVP721142:WVQ721142 H786678:I786678 JD786678:JE786678 SZ786678:TA786678 ACV786678:ACW786678 AMR786678:AMS786678 AWN786678:AWO786678 BGJ786678:BGK786678 BQF786678:BQG786678 CAB786678:CAC786678 CJX786678:CJY786678 CTT786678:CTU786678 DDP786678:DDQ786678 DNL786678:DNM786678 DXH786678:DXI786678 EHD786678:EHE786678 EQZ786678:ERA786678 FAV786678:FAW786678 FKR786678:FKS786678 FUN786678:FUO786678 GEJ786678:GEK786678 GOF786678:GOG786678 GYB786678:GYC786678 HHX786678:HHY786678 HRT786678:HRU786678 IBP786678:IBQ786678 ILL786678:ILM786678 IVH786678:IVI786678 JFD786678:JFE786678 JOZ786678:JPA786678 JYV786678:JYW786678 KIR786678:KIS786678 KSN786678:KSO786678 LCJ786678:LCK786678 LMF786678:LMG786678 LWB786678:LWC786678 MFX786678:MFY786678 MPT786678:MPU786678 MZP786678:MZQ786678 NJL786678:NJM786678 NTH786678:NTI786678 ODD786678:ODE786678 OMZ786678:ONA786678 OWV786678:OWW786678 PGR786678:PGS786678 PQN786678:PQO786678 QAJ786678:QAK786678 QKF786678:QKG786678 QUB786678:QUC786678 RDX786678:RDY786678 RNT786678:RNU786678 RXP786678:RXQ786678 SHL786678:SHM786678 SRH786678:SRI786678 TBD786678:TBE786678 TKZ786678:TLA786678 TUV786678:TUW786678 UER786678:UES786678 UON786678:UOO786678 UYJ786678:UYK786678 VIF786678:VIG786678 VSB786678:VSC786678 WBX786678:WBY786678 WLT786678:WLU786678 WVP786678:WVQ786678 H852214:I852214 JD852214:JE852214 SZ852214:TA852214 ACV852214:ACW852214 AMR852214:AMS852214 AWN852214:AWO852214 BGJ852214:BGK852214 BQF852214:BQG852214 CAB852214:CAC852214 CJX852214:CJY852214 CTT852214:CTU852214 DDP852214:DDQ852214 DNL852214:DNM852214 DXH852214:DXI852214 EHD852214:EHE852214 EQZ852214:ERA852214 FAV852214:FAW852214 FKR852214:FKS852214 FUN852214:FUO852214 GEJ852214:GEK852214 GOF852214:GOG852214 GYB852214:GYC852214 HHX852214:HHY852214 HRT852214:HRU852214 IBP852214:IBQ852214 ILL852214:ILM852214 IVH852214:IVI852214 JFD852214:JFE852214 JOZ852214:JPA852214 JYV852214:JYW852214 KIR852214:KIS852214 KSN852214:KSO852214 LCJ852214:LCK852214 LMF852214:LMG852214 LWB852214:LWC852214 MFX852214:MFY852214 MPT852214:MPU852214 MZP852214:MZQ852214 NJL852214:NJM852214 NTH852214:NTI852214 ODD852214:ODE852214 OMZ852214:ONA852214 OWV852214:OWW852214 PGR852214:PGS852214 PQN852214:PQO852214 QAJ852214:QAK852214 QKF852214:QKG852214 QUB852214:QUC852214 RDX852214:RDY852214 RNT852214:RNU852214 RXP852214:RXQ852214 SHL852214:SHM852214 SRH852214:SRI852214 TBD852214:TBE852214 TKZ852214:TLA852214 TUV852214:TUW852214 UER852214:UES852214 UON852214:UOO852214 UYJ852214:UYK852214 VIF852214:VIG852214 VSB852214:VSC852214 WBX852214:WBY852214 WLT852214:WLU852214 WVP852214:WVQ852214 H917750:I917750 JD917750:JE917750 SZ917750:TA917750 ACV917750:ACW917750 AMR917750:AMS917750 AWN917750:AWO917750 BGJ917750:BGK917750 BQF917750:BQG917750 CAB917750:CAC917750 CJX917750:CJY917750 CTT917750:CTU917750 DDP917750:DDQ917750 DNL917750:DNM917750 DXH917750:DXI917750 EHD917750:EHE917750 EQZ917750:ERA917750 FAV917750:FAW917750 FKR917750:FKS917750 FUN917750:FUO917750 GEJ917750:GEK917750 GOF917750:GOG917750 GYB917750:GYC917750 HHX917750:HHY917750 HRT917750:HRU917750 IBP917750:IBQ917750 ILL917750:ILM917750 IVH917750:IVI917750 JFD917750:JFE917750 JOZ917750:JPA917750 JYV917750:JYW917750 KIR917750:KIS917750 KSN917750:KSO917750 LCJ917750:LCK917750 LMF917750:LMG917750 LWB917750:LWC917750 MFX917750:MFY917750 MPT917750:MPU917750 MZP917750:MZQ917750 NJL917750:NJM917750 NTH917750:NTI917750 ODD917750:ODE917750 OMZ917750:ONA917750 OWV917750:OWW917750 PGR917750:PGS917750 PQN917750:PQO917750 QAJ917750:QAK917750 QKF917750:QKG917750 QUB917750:QUC917750 RDX917750:RDY917750 RNT917750:RNU917750 RXP917750:RXQ917750 SHL917750:SHM917750 SRH917750:SRI917750 TBD917750:TBE917750 TKZ917750:TLA917750 TUV917750:TUW917750 UER917750:UES917750 UON917750:UOO917750 UYJ917750:UYK917750 VIF917750:VIG917750 VSB917750:VSC917750 WBX917750:WBY917750 WLT917750:WLU917750 WVP917750:WVQ917750 H983286:I983286 JD983286:JE983286 SZ983286:TA983286 ACV983286:ACW983286 AMR983286:AMS983286 AWN983286:AWO983286 BGJ983286:BGK983286 BQF983286:BQG983286 CAB983286:CAC983286 CJX983286:CJY983286 CTT983286:CTU983286 DDP983286:DDQ983286 DNL983286:DNM983286 DXH983286:DXI983286 EHD983286:EHE983286 EQZ983286:ERA983286 FAV983286:FAW983286 FKR983286:FKS983286 FUN983286:FUO983286 GEJ983286:GEK983286 GOF983286:GOG983286 GYB983286:GYC983286 HHX983286:HHY983286 HRT983286:HRU983286 IBP983286:IBQ983286 ILL983286:ILM983286 IVH983286:IVI983286 JFD983286:JFE983286 JOZ983286:JPA983286 JYV983286:JYW983286 KIR983286:KIS983286 KSN983286:KSO983286 LCJ983286:LCK983286 LMF983286:LMG983286 LWB983286:LWC983286 MFX983286:MFY983286 MPT983286:MPU983286 MZP983286:MZQ983286 NJL983286:NJM983286 NTH983286:NTI983286 ODD983286:ODE983286 OMZ983286:ONA983286 OWV983286:OWW983286 PGR983286:PGS983286 PQN983286:PQO983286 QAJ983286:QAK983286 QKF983286:QKG983286 QUB983286:QUC983286 RDX983286:RDY983286 RNT983286:RNU983286 RXP983286:RXQ983286 SHL983286:SHM983286 SRH983286:SRI983286 TBD983286:TBE983286 TKZ983286:TLA983286 TUV983286:TUW983286 UER983286:UES983286 UON983286:UOO983286 UYJ983286:UYK983286 VIF983286:VIG983286 VSB983286:VSC983286 WBX983286:WBY983286 WLT983286:WLU983286 WVP983286:WVQ983286 D65782:F65782 IZ65782:JB65782 SV65782:SX65782 ACR65782:ACT65782 AMN65782:AMP65782 AWJ65782:AWL65782 BGF65782:BGH65782 BQB65782:BQD65782 BZX65782:BZZ65782 CJT65782:CJV65782 CTP65782:CTR65782 DDL65782:DDN65782 DNH65782:DNJ65782 DXD65782:DXF65782 EGZ65782:EHB65782 EQV65782:EQX65782 FAR65782:FAT65782 FKN65782:FKP65782 FUJ65782:FUL65782 GEF65782:GEH65782 GOB65782:GOD65782 GXX65782:GXZ65782 HHT65782:HHV65782 HRP65782:HRR65782 IBL65782:IBN65782 ILH65782:ILJ65782 IVD65782:IVF65782 JEZ65782:JFB65782 JOV65782:JOX65782 JYR65782:JYT65782 KIN65782:KIP65782 KSJ65782:KSL65782 LCF65782:LCH65782 LMB65782:LMD65782 LVX65782:LVZ65782 MFT65782:MFV65782 MPP65782:MPR65782 MZL65782:MZN65782 NJH65782:NJJ65782 NTD65782:NTF65782 OCZ65782:ODB65782 OMV65782:OMX65782 OWR65782:OWT65782 PGN65782:PGP65782 PQJ65782:PQL65782 QAF65782:QAH65782 QKB65782:QKD65782 QTX65782:QTZ65782 RDT65782:RDV65782 RNP65782:RNR65782 RXL65782:RXN65782 SHH65782:SHJ65782 SRD65782:SRF65782 TAZ65782:TBB65782 TKV65782:TKX65782 TUR65782:TUT65782 UEN65782:UEP65782 UOJ65782:UOL65782 UYF65782:UYH65782 VIB65782:VID65782 VRX65782:VRZ65782 WBT65782:WBV65782 WLP65782:WLR65782 WVL65782:WVN65782 D131318:F131318 IZ131318:JB131318 SV131318:SX131318 ACR131318:ACT131318 AMN131318:AMP131318 AWJ131318:AWL131318 BGF131318:BGH131318 BQB131318:BQD131318 BZX131318:BZZ131318 CJT131318:CJV131318 CTP131318:CTR131318 DDL131318:DDN131318 DNH131318:DNJ131318 DXD131318:DXF131318 EGZ131318:EHB131318 EQV131318:EQX131318 FAR131318:FAT131318 FKN131318:FKP131318 FUJ131318:FUL131318 GEF131318:GEH131318 GOB131318:GOD131318 GXX131318:GXZ131318 HHT131318:HHV131318 HRP131318:HRR131318 IBL131318:IBN131318 ILH131318:ILJ131318 IVD131318:IVF131318 JEZ131318:JFB131318 JOV131318:JOX131318 JYR131318:JYT131318 KIN131318:KIP131318 KSJ131318:KSL131318 LCF131318:LCH131318 LMB131318:LMD131318 LVX131318:LVZ131318 MFT131318:MFV131318 MPP131318:MPR131318 MZL131318:MZN131318 NJH131318:NJJ131318 NTD131318:NTF131318 OCZ131318:ODB131318 OMV131318:OMX131318 OWR131318:OWT131318 PGN131318:PGP131318 PQJ131318:PQL131318 QAF131318:QAH131318 QKB131318:QKD131318 QTX131318:QTZ131318 RDT131318:RDV131318 RNP131318:RNR131318 RXL131318:RXN131318 SHH131318:SHJ131318 SRD131318:SRF131318 TAZ131318:TBB131318 TKV131318:TKX131318 TUR131318:TUT131318 UEN131318:UEP131318 UOJ131318:UOL131318 UYF131318:UYH131318 VIB131318:VID131318 VRX131318:VRZ131318 WBT131318:WBV131318 WLP131318:WLR131318 WVL131318:WVN131318 D196854:F196854 IZ196854:JB196854 SV196854:SX196854 ACR196854:ACT196854 AMN196854:AMP196854 AWJ196854:AWL196854 BGF196854:BGH196854 BQB196854:BQD196854 BZX196854:BZZ196854 CJT196854:CJV196854 CTP196854:CTR196854 DDL196854:DDN196854 DNH196854:DNJ196854 DXD196854:DXF196854 EGZ196854:EHB196854 EQV196854:EQX196854 FAR196854:FAT196854 FKN196854:FKP196854 FUJ196854:FUL196854 GEF196854:GEH196854 GOB196854:GOD196854 GXX196854:GXZ196854 HHT196854:HHV196854 HRP196854:HRR196854 IBL196854:IBN196854 ILH196854:ILJ196854 IVD196854:IVF196854 JEZ196854:JFB196854 JOV196854:JOX196854 JYR196854:JYT196854 KIN196854:KIP196854 KSJ196854:KSL196854 LCF196854:LCH196854 LMB196854:LMD196854 LVX196854:LVZ196854 MFT196854:MFV196854 MPP196854:MPR196854 MZL196854:MZN196854 NJH196854:NJJ196854 NTD196854:NTF196854 OCZ196854:ODB196854 OMV196854:OMX196854 OWR196854:OWT196854 PGN196854:PGP196854 PQJ196854:PQL196854 QAF196854:QAH196854 QKB196854:QKD196854 QTX196854:QTZ196854 RDT196854:RDV196854 RNP196854:RNR196854 RXL196854:RXN196854 SHH196854:SHJ196854 SRD196854:SRF196854 TAZ196854:TBB196854 TKV196854:TKX196854 TUR196854:TUT196854 UEN196854:UEP196854 UOJ196854:UOL196854 UYF196854:UYH196854 VIB196854:VID196854 VRX196854:VRZ196854 WBT196854:WBV196854 WLP196854:WLR196854 WVL196854:WVN196854 D262390:F262390 IZ262390:JB262390 SV262390:SX262390 ACR262390:ACT262390 AMN262390:AMP262390 AWJ262390:AWL262390 BGF262390:BGH262390 BQB262390:BQD262390 BZX262390:BZZ262390 CJT262390:CJV262390 CTP262390:CTR262390 DDL262390:DDN262390 DNH262390:DNJ262390 DXD262390:DXF262390 EGZ262390:EHB262390 EQV262390:EQX262390 FAR262390:FAT262390 FKN262390:FKP262390 FUJ262390:FUL262390 GEF262390:GEH262390 GOB262390:GOD262390 GXX262390:GXZ262390 HHT262390:HHV262390 HRP262390:HRR262390 IBL262390:IBN262390 ILH262390:ILJ262390 IVD262390:IVF262390 JEZ262390:JFB262390 JOV262390:JOX262390 JYR262390:JYT262390 KIN262390:KIP262390 KSJ262390:KSL262390 LCF262390:LCH262390 LMB262390:LMD262390 LVX262390:LVZ262390 MFT262390:MFV262390 MPP262390:MPR262390 MZL262390:MZN262390 NJH262390:NJJ262390 NTD262390:NTF262390 OCZ262390:ODB262390 OMV262390:OMX262390 OWR262390:OWT262390 PGN262390:PGP262390 PQJ262390:PQL262390 QAF262390:QAH262390 QKB262390:QKD262390 QTX262390:QTZ262390 RDT262390:RDV262390 RNP262390:RNR262390 RXL262390:RXN262390 SHH262390:SHJ262390 SRD262390:SRF262390 TAZ262390:TBB262390 TKV262390:TKX262390 TUR262390:TUT262390 UEN262390:UEP262390 UOJ262390:UOL262390 UYF262390:UYH262390 VIB262390:VID262390 VRX262390:VRZ262390 WBT262390:WBV262390 WLP262390:WLR262390 WVL262390:WVN262390 D327926:F327926 IZ327926:JB327926 SV327926:SX327926 ACR327926:ACT327926 AMN327926:AMP327926 AWJ327926:AWL327926 BGF327926:BGH327926 BQB327926:BQD327926 BZX327926:BZZ327926 CJT327926:CJV327926 CTP327926:CTR327926 DDL327926:DDN327926 DNH327926:DNJ327926 DXD327926:DXF327926 EGZ327926:EHB327926 EQV327926:EQX327926 FAR327926:FAT327926 FKN327926:FKP327926 FUJ327926:FUL327926 GEF327926:GEH327926 GOB327926:GOD327926 GXX327926:GXZ327926 HHT327926:HHV327926 HRP327926:HRR327926 IBL327926:IBN327926 ILH327926:ILJ327926 IVD327926:IVF327926 JEZ327926:JFB327926 JOV327926:JOX327926 JYR327926:JYT327926 KIN327926:KIP327926 KSJ327926:KSL327926 LCF327926:LCH327926 LMB327926:LMD327926 LVX327926:LVZ327926 MFT327926:MFV327926 MPP327926:MPR327926 MZL327926:MZN327926 NJH327926:NJJ327926 NTD327926:NTF327926 OCZ327926:ODB327926 OMV327926:OMX327926 OWR327926:OWT327926 PGN327926:PGP327926 PQJ327926:PQL327926 QAF327926:QAH327926 QKB327926:QKD327926 QTX327926:QTZ327926 RDT327926:RDV327926 RNP327926:RNR327926 RXL327926:RXN327926 SHH327926:SHJ327926 SRD327926:SRF327926 TAZ327926:TBB327926 TKV327926:TKX327926 TUR327926:TUT327926 UEN327926:UEP327926 UOJ327926:UOL327926 UYF327926:UYH327926 VIB327926:VID327926 VRX327926:VRZ327926 WBT327926:WBV327926 WLP327926:WLR327926 WVL327926:WVN327926 D393462:F393462 IZ393462:JB393462 SV393462:SX393462 ACR393462:ACT393462 AMN393462:AMP393462 AWJ393462:AWL393462 BGF393462:BGH393462 BQB393462:BQD393462 BZX393462:BZZ393462 CJT393462:CJV393462 CTP393462:CTR393462 DDL393462:DDN393462 DNH393462:DNJ393462 DXD393462:DXF393462 EGZ393462:EHB393462 EQV393462:EQX393462 FAR393462:FAT393462 FKN393462:FKP393462 FUJ393462:FUL393462 GEF393462:GEH393462 GOB393462:GOD393462 GXX393462:GXZ393462 HHT393462:HHV393462 HRP393462:HRR393462 IBL393462:IBN393462 ILH393462:ILJ393462 IVD393462:IVF393462 JEZ393462:JFB393462 JOV393462:JOX393462 JYR393462:JYT393462 KIN393462:KIP393462 KSJ393462:KSL393462 LCF393462:LCH393462 LMB393462:LMD393462 LVX393462:LVZ393462 MFT393462:MFV393462 MPP393462:MPR393462 MZL393462:MZN393462 NJH393462:NJJ393462 NTD393462:NTF393462 OCZ393462:ODB393462 OMV393462:OMX393462 OWR393462:OWT393462 PGN393462:PGP393462 PQJ393462:PQL393462 QAF393462:QAH393462 QKB393462:QKD393462 QTX393462:QTZ393462 RDT393462:RDV393462 RNP393462:RNR393462 RXL393462:RXN393462 SHH393462:SHJ393462 SRD393462:SRF393462 TAZ393462:TBB393462 TKV393462:TKX393462 TUR393462:TUT393462 UEN393462:UEP393462 UOJ393462:UOL393462 UYF393462:UYH393462 VIB393462:VID393462 VRX393462:VRZ393462 WBT393462:WBV393462 WLP393462:WLR393462 WVL393462:WVN393462 D458998:F458998 IZ458998:JB458998 SV458998:SX458998 ACR458998:ACT458998 AMN458998:AMP458998 AWJ458998:AWL458998 BGF458998:BGH458998 BQB458998:BQD458998 BZX458998:BZZ458998 CJT458998:CJV458998 CTP458998:CTR458998 DDL458998:DDN458998 DNH458998:DNJ458998 DXD458998:DXF458998 EGZ458998:EHB458998 EQV458998:EQX458998 FAR458998:FAT458998 FKN458998:FKP458998 FUJ458998:FUL458998 GEF458998:GEH458998 GOB458998:GOD458998 GXX458998:GXZ458998 HHT458998:HHV458998 HRP458998:HRR458998 IBL458998:IBN458998 ILH458998:ILJ458998 IVD458998:IVF458998 JEZ458998:JFB458998 JOV458998:JOX458998 JYR458998:JYT458998 KIN458998:KIP458998 KSJ458998:KSL458998 LCF458998:LCH458998 LMB458998:LMD458998 LVX458998:LVZ458998 MFT458998:MFV458998 MPP458998:MPR458998 MZL458998:MZN458998 NJH458998:NJJ458998 NTD458998:NTF458998 OCZ458998:ODB458998 OMV458998:OMX458998 OWR458998:OWT458998 PGN458998:PGP458998 PQJ458998:PQL458998 QAF458998:QAH458998 QKB458998:QKD458998 QTX458998:QTZ458998 RDT458998:RDV458998 RNP458998:RNR458998 RXL458998:RXN458998 SHH458998:SHJ458998 SRD458998:SRF458998 TAZ458998:TBB458998 TKV458998:TKX458998 TUR458998:TUT458998 UEN458998:UEP458998 UOJ458998:UOL458998 UYF458998:UYH458998 VIB458998:VID458998 VRX458998:VRZ458998 WBT458998:WBV458998 WLP458998:WLR458998 WVL458998:WVN458998 D524534:F524534 IZ524534:JB524534 SV524534:SX524534 ACR524534:ACT524534 AMN524534:AMP524534 AWJ524534:AWL524534 BGF524534:BGH524534 BQB524534:BQD524534 BZX524534:BZZ524534 CJT524534:CJV524534 CTP524534:CTR524534 DDL524534:DDN524534 DNH524534:DNJ524534 DXD524534:DXF524534 EGZ524534:EHB524534 EQV524534:EQX524534 FAR524534:FAT524534 FKN524534:FKP524534 FUJ524534:FUL524534 GEF524534:GEH524534 GOB524534:GOD524534 GXX524534:GXZ524534 HHT524534:HHV524534 HRP524534:HRR524534 IBL524534:IBN524534 ILH524534:ILJ524534 IVD524534:IVF524534 JEZ524534:JFB524534 JOV524534:JOX524534 JYR524534:JYT524534 KIN524534:KIP524534 KSJ524534:KSL524534 LCF524534:LCH524534 LMB524534:LMD524534 LVX524534:LVZ524534 MFT524534:MFV524534 MPP524534:MPR524534 MZL524534:MZN524534 NJH524534:NJJ524534 NTD524534:NTF524534 OCZ524534:ODB524534 OMV524534:OMX524534 OWR524534:OWT524534 PGN524534:PGP524534 PQJ524534:PQL524534 QAF524534:QAH524534 QKB524534:QKD524534 QTX524534:QTZ524534 RDT524534:RDV524534 RNP524534:RNR524534 RXL524534:RXN524534 SHH524534:SHJ524534 SRD524534:SRF524534 TAZ524534:TBB524534 TKV524534:TKX524534 TUR524534:TUT524534 UEN524534:UEP524534 UOJ524534:UOL524534 UYF524534:UYH524534 VIB524534:VID524534 VRX524534:VRZ524534 WBT524534:WBV524534 WLP524534:WLR524534 WVL524534:WVN524534 D590070:F590070 IZ590070:JB590070 SV590070:SX590070 ACR590070:ACT590070 AMN590070:AMP590070 AWJ590070:AWL590070 BGF590070:BGH590070 BQB590070:BQD590070 BZX590070:BZZ590070 CJT590070:CJV590070 CTP590070:CTR590070 DDL590070:DDN590070 DNH590070:DNJ590070 DXD590070:DXF590070 EGZ590070:EHB590070 EQV590070:EQX590070 FAR590070:FAT590070 FKN590070:FKP590070 FUJ590070:FUL590070 GEF590070:GEH590070 GOB590070:GOD590070 GXX590070:GXZ590070 HHT590070:HHV590070 HRP590070:HRR590070 IBL590070:IBN590070 ILH590070:ILJ590070 IVD590070:IVF590070 JEZ590070:JFB590070 JOV590070:JOX590070 JYR590070:JYT590070 KIN590070:KIP590070 KSJ590070:KSL590070 LCF590070:LCH590070 LMB590070:LMD590070 LVX590070:LVZ590070 MFT590070:MFV590070 MPP590070:MPR590070 MZL590070:MZN590070 NJH590070:NJJ590070 NTD590070:NTF590070 OCZ590070:ODB590070 OMV590070:OMX590070 OWR590070:OWT590070 PGN590070:PGP590070 PQJ590070:PQL590070 QAF590070:QAH590070 QKB590070:QKD590070 QTX590070:QTZ590070 RDT590070:RDV590070 RNP590070:RNR590070 RXL590070:RXN590070 SHH590070:SHJ590070 SRD590070:SRF590070 TAZ590070:TBB590070 TKV590070:TKX590070 TUR590070:TUT590070 UEN590070:UEP590070 UOJ590070:UOL590070 UYF590070:UYH590070 VIB590070:VID590070 VRX590070:VRZ590070 WBT590070:WBV590070 WLP590070:WLR590070 WVL590070:WVN590070 D655606:F655606 IZ655606:JB655606 SV655606:SX655606 ACR655606:ACT655606 AMN655606:AMP655606 AWJ655606:AWL655606 BGF655606:BGH655606 BQB655606:BQD655606 BZX655606:BZZ655606 CJT655606:CJV655606 CTP655606:CTR655606 DDL655606:DDN655606 DNH655606:DNJ655606 DXD655606:DXF655606 EGZ655606:EHB655606 EQV655606:EQX655606 FAR655606:FAT655606 FKN655606:FKP655606 FUJ655606:FUL655606 GEF655606:GEH655606 GOB655606:GOD655606 GXX655606:GXZ655606 HHT655606:HHV655606 HRP655606:HRR655606 IBL655606:IBN655606 ILH655606:ILJ655606 IVD655606:IVF655606 JEZ655606:JFB655606 JOV655606:JOX655606 JYR655606:JYT655606 KIN655606:KIP655606 KSJ655606:KSL655606 LCF655606:LCH655606 LMB655606:LMD655606 LVX655606:LVZ655606 MFT655606:MFV655606 MPP655606:MPR655606 MZL655606:MZN655606 NJH655606:NJJ655606 NTD655606:NTF655606 OCZ655606:ODB655606 OMV655606:OMX655606 OWR655606:OWT655606 PGN655606:PGP655606 PQJ655606:PQL655606 QAF655606:QAH655606 QKB655606:QKD655606 QTX655606:QTZ655606 RDT655606:RDV655606 RNP655606:RNR655606 RXL655606:RXN655606 SHH655606:SHJ655606 SRD655606:SRF655606 TAZ655606:TBB655606 TKV655606:TKX655606 TUR655606:TUT655606 UEN655606:UEP655606 UOJ655606:UOL655606 UYF655606:UYH655606 VIB655606:VID655606 VRX655606:VRZ655606 WBT655606:WBV655606 WLP655606:WLR655606 WVL655606:WVN655606 D721142:F721142 IZ721142:JB721142 SV721142:SX721142 ACR721142:ACT721142 AMN721142:AMP721142 AWJ721142:AWL721142 BGF721142:BGH721142 BQB721142:BQD721142 BZX721142:BZZ721142 CJT721142:CJV721142 CTP721142:CTR721142 DDL721142:DDN721142 DNH721142:DNJ721142 DXD721142:DXF721142 EGZ721142:EHB721142 EQV721142:EQX721142 FAR721142:FAT721142 FKN721142:FKP721142 FUJ721142:FUL721142 GEF721142:GEH721142 GOB721142:GOD721142 GXX721142:GXZ721142 HHT721142:HHV721142 HRP721142:HRR721142 IBL721142:IBN721142 ILH721142:ILJ721142 IVD721142:IVF721142 JEZ721142:JFB721142 JOV721142:JOX721142 JYR721142:JYT721142 KIN721142:KIP721142 KSJ721142:KSL721142 LCF721142:LCH721142 LMB721142:LMD721142 LVX721142:LVZ721142 MFT721142:MFV721142 MPP721142:MPR721142 MZL721142:MZN721142 NJH721142:NJJ721142 NTD721142:NTF721142 OCZ721142:ODB721142 OMV721142:OMX721142 OWR721142:OWT721142 PGN721142:PGP721142 PQJ721142:PQL721142 QAF721142:QAH721142 QKB721142:QKD721142 QTX721142:QTZ721142 RDT721142:RDV721142 RNP721142:RNR721142 RXL721142:RXN721142 SHH721142:SHJ721142 SRD721142:SRF721142 TAZ721142:TBB721142 TKV721142:TKX721142 TUR721142:TUT721142 UEN721142:UEP721142 UOJ721142:UOL721142 UYF721142:UYH721142 VIB721142:VID721142 VRX721142:VRZ721142 WBT721142:WBV721142 WLP721142:WLR721142 WVL721142:WVN721142 D786678:F786678 IZ786678:JB786678 SV786678:SX786678 ACR786678:ACT786678 AMN786678:AMP786678 AWJ786678:AWL786678 BGF786678:BGH786678 BQB786678:BQD786678 BZX786678:BZZ786678 CJT786678:CJV786678 CTP786678:CTR786678 DDL786678:DDN786678 DNH786678:DNJ786678 DXD786678:DXF786678 EGZ786678:EHB786678 EQV786678:EQX786678 FAR786678:FAT786678 FKN786678:FKP786678 FUJ786678:FUL786678 GEF786678:GEH786678 GOB786678:GOD786678 GXX786678:GXZ786678 HHT786678:HHV786678 HRP786678:HRR786678 IBL786678:IBN786678 ILH786678:ILJ786678 IVD786678:IVF786678 JEZ786678:JFB786678 JOV786678:JOX786678 JYR786678:JYT786678 KIN786678:KIP786678 KSJ786678:KSL786678 LCF786678:LCH786678 LMB786678:LMD786678 LVX786678:LVZ786678 MFT786678:MFV786678 MPP786678:MPR786678 MZL786678:MZN786678 NJH786678:NJJ786678 NTD786678:NTF786678 OCZ786678:ODB786678 OMV786678:OMX786678 OWR786678:OWT786678 PGN786678:PGP786678 PQJ786678:PQL786678 QAF786678:QAH786678 QKB786678:QKD786678 QTX786678:QTZ786678 RDT786678:RDV786678 RNP786678:RNR786678 RXL786678:RXN786678 SHH786678:SHJ786678 SRD786678:SRF786678 TAZ786678:TBB786678 TKV786678:TKX786678 TUR786678:TUT786678 UEN786678:UEP786678 UOJ786678:UOL786678 UYF786678:UYH786678 VIB786678:VID786678 VRX786678:VRZ786678 WBT786678:WBV786678 WLP786678:WLR786678 WVL786678:WVN786678 D852214:F852214 IZ852214:JB852214 SV852214:SX852214 ACR852214:ACT852214 AMN852214:AMP852214 AWJ852214:AWL852214 BGF852214:BGH852214 BQB852214:BQD852214 BZX852214:BZZ852214 CJT852214:CJV852214 CTP852214:CTR852214 DDL852214:DDN852214 DNH852214:DNJ852214 DXD852214:DXF852214 EGZ852214:EHB852214 EQV852214:EQX852214 FAR852214:FAT852214 FKN852214:FKP852214 FUJ852214:FUL852214 GEF852214:GEH852214 GOB852214:GOD852214 GXX852214:GXZ852214 HHT852214:HHV852214 HRP852214:HRR852214 IBL852214:IBN852214 ILH852214:ILJ852214 IVD852214:IVF852214 JEZ852214:JFB852214 JOV852214:JOX852214 JYR852214:JYT852214 KIN852214:KIP852214 KSJ852214:KSL852214 LCF852214:LCH852214 LMB852214:LMD852214 LVX852214:LVZ852214 MFT852214:MFV852214 MPP852214:MPR852214 MZL852214:MZN852214 NJH852214:NJJ852214 NTD852214:NTF852214 OCZ852214:ODB852214 OMV852214:OMX852214 OWR852214:OWT852214 PGN852214:PGP852214 PQJ852214:PQL852214 QAF852214:QAH852214 QKB852214:QKD852214 QTX852214:QTZ852214 RDT852214:RDV852214 RNP852214:RNR852214 RXL852214:RXN852214 SHH852214:SHJ852214 SRD852214:SRF852214 TAZ852214:TBB852214 TKV852214:TKX852214 TUR852214:TUT852214 UEN852214:UEP852214 UOJ852214:UOL852214 UYF852214:UYH852214 VIB852214:VID852214 VRX852214:VRZ852214 WBT852214:WBV852214 WLP852214:WLR852214 WVL852214:WVN852214 D917750:F917750 IZ917750:JB917750 SV917750:SX917750 ACR917750:ACT917750 AMN917750:AMP917750 AWJ917750:AWL917750 BGF917750:BGH917750 BQB917750:BQD917750 BZX917750:BZZ917750 CJT917750:CJV917750 CTP917750:CTR917750 DDL917750:DDN917750 DNH917750:DNJ917750 DXD917750:DXF917750 EGZ917750:EHB917750 EQV917750:EQX917750 FAR917750:FAT917750 FKN917750:FKP917750 FUJ917750:FUL917750 GEF917750:GEH917750 GOB917750:GOD917750 GXX917750:GXZ917750 HHT917750:HHV917750 HRP917750:HRR917750 IBL917750:IBN917750 ILH917750:ILJ917750 IVD917750:IVF917750 JEZ917750:JFB917750 JOV917750:JOX917750 JYR917750:JYT917750 KIN917750:KIP917750 KSJ917750:KSL917750 LCF917750:LCH917750 LMB917750:LMD917750 LVX917750:LVZ917750 MFT917750:MFV917750 MPP917750:MPR917750 MZL917750:MZN917750 NJH917750:NJJ917750 NTD917750:NTF917750 OCZ917750:ODB917750 OMV917750:OMX917750 OWR917750:OWT917750 PGN917750:PGP917750 PQJ917750:PQL917750 QAF917750:QAH917750 QKB917750:QKD917750 QTX917750:QTZ917750 RDT917750:RDV917750 RNP917750:RNR917750 RXL917750:RXN917750 SHH917750:SHJ917750 SRD917750:SRF917750 TAZ917750:TBB917750 TKV917750:TKX917750 TUR917750:TUT917750 UEN917750:UEP917750 UOJ917750:UOL917750 UYF917750:UYH917750 VIB917750:VID917750 VRX917750:VRZ917750 WBT917750:WBV917750 WLP917750:WLR917750 WVL917750:WVN917750 D983286:F983286 IZ983286:JB983286 SV983286:SX983286 ACR983286:ACT983286 AMN983286:AMP983286 AWJ983286:AWL983286 BGF983286:BGH983286 BQB983286:BQD983286 BZX983286:BZZ983286 CJT983286:CJV983286 CTP983286:CTR983286 DDL983286:DDN983286 DNH983286:DNJ983286 DXD983286:DXF983286 EGZ983286:EHB983286 EQV983286:EQX983286 FAR983286:FAT983286 FKN983286:FKP983286 FUJ983286:FUL983286 GEF983286:GEH983286 GOB983286:GOD983286 GXX983286:GXZ983286 HHT983286:HHV983286 HRP983286:HRR983286 IBL983286:IBN983286 ILH983286:ILJ983286 IVD983286:IVF983286 JEZ983286:JFB983286 JOV983286:JOX983286 JYR983286:JYT983286 KIN983286:KIP983286 KSJ983286:KSL983286 LCF983286:LCH983286 LMB983286:LMD983286 LVX983286:LVZ983286 MFT983286:MFV983286 MPP983286:MPR983286 MZL983286:MZN983286 NJH983286:NJJ983286 NTD983286:NTF983286 OCZ983286:ODB983286 OMV983286:OMX983286 OWR983286:OWT983286 PGN983286:PGP983286 PQJ983286:PQL983286 QAF983286:QAH983286 QKB983286:QKD983286 QTX983286:QTZ983286 RDT983286:RDV983286 RNP983286:RNR983286 RXL983286:RXN983286 SHH983286:SHJ983286 SRD983286:SRF983286 TAZ983286:TBB983286 TKV983286:TKX983286 TUR983286:TUT983286 UEN983286:UEP983286 UOJ983286:UOL983286 UYF983286:UYH983286 VIB983286:VID983286 VRX983286:VRZ983286 WBT983286:WBV983286 WLP983286:WLR983286 WVL983286:WVN983286" xr:uid="{A1CFCF84-64C5-4A66-80F5-D5FF3C632360}"/>
    <dataValidation type="decimal" imeMode="off" allowBlank="1" showInputMessage="1" showErrorMessage="1" sqref="WVS983291:WVT983330 K65787:L65826 JG65787:JH65826 TC65787:TD65826 ACY65787:ACZ65826 AMU65787:AMV65826 AWQ65787:AWR65826 BGM65787:BGN65826 BQI65787:BQJ65826 CAE65787:CAF65826 CKA65787:CKB65826 CTW65787:CTX65826 DDS65787:DDT65826 DNO65787:DNP65826 DXK65787:DXL65826 EHG65787:EHH65826 ERC65787:ERD65826 FAY65787:FAZ65826 FKU65787:FKV65826 FUQ65787:FUR65826 GEM65787:GEN65826 GOI65787:GOJ65826 GYE65787:GYF65826 HIA65787:HIB65826 HRW65787:HRX65826 IBS65787:IBT65826 ILO65787:ILP65826 IVK65787:IVL65826 JFG65787:JFH65826 JPC65787:JPD65826 JYY65787:JYZ65826 KIU65787:KIV65826 KSQ65787:KSR65826 LCM65787:LCN65826 LMI65787:LMJ65826 LWE65787:LWF65826 MGA65787:MGB65826 MPW65787:MPX65826 MZS65787:MZT65826 NJO65787:NJP65826 NTK65787:NTL65826 ODG65787:ODH65826 ONC65787:OND65826 OWY65787:OWZ65826 PGU65787:PGV65826 PQQ65787:PQR65826 QAM65787:QAN65826 QKI65787:QKJ65826 QUE65787:QUF65826 REA65787:REB65826 RNW65787:RNX65826 RXS65787:RXT65826 SHO65787:SHP65826 SRK65787:SRL65826 TBG65787:TBH65826 TLC65787:TLD65826 TUY65787:TUZ65826 UEU65787:UEV65826 UOQ65787:UOR65826 UYM65787:UYN65826 VII65787:VIJ65826 VSE65787:VSF65826 WCA65787:WCB65826 WLW65787:WLX65826 WVS65787:WVT65826 K131323:L131362 JG131323:JH131362 TC131323:TD131362 ACY131323:ACZ131362 AMU131323:AMV131362 AWQ131323:AWR131362 BGM131323:BGN131362 BQI131323:BQJ131362 CAE131323:CAF131362 CKA131323:CKB131362 CTW131323:CTX131362 DDS131323:DDT131362 DNO131323:DNP131362 DXK131323:DXL131362 EHG131323:EHH131362 ERC131323:ERD131362 FAY131323:FAZ131362 FKU131323:FKV131362 FUQ131323:FUR131362 GEM131323:GEN131362 GOI131323:GOJ131362 GYE131323:GYF131362 HIA131323:HIB131362 HRW131323:HRX131362 IBS131323:IBT131362 ILO131323:ILP131362 IVK131323:IVL131362 JFG131323:JFH131362 JPC131323:JPD131362 JYY131323:JYZ131362 KIU131323:KIV131362 KSQ131323:KSR131362 LCM131323:LCN131362 LMI131323:LMJ131362 LWE131323:LWF131362 MGA131323:MGB131362 MPW131323:MPX131362 MZS131323:MZT131362 NJO131323:NJP131362 NTK131323:NTL131362 ODG131323:ODH131362 ONC131323:OND131362 OWY131323:OWZ131362 PGU131323:PGV131362 PQQ131323:PQR131362 QAM131323:QAN131362 QKI131323:QKJ131362 QUE131323:QUF131362 REA131323:REB131362 RNW131323:RNX131362 RXS131323:RXT131362 SHO131323:SHP131362 SRK131323:SRL131362 TBG131323:TBH131362 TLC131323:TLD131362 TUY131323:TUZ131362 UEU131323:UEV131362 UOQ131323:UOR131362 UYM131323:UYN131362 VII131323:VIJ131362 VSE131323:VSF131362 WCA131323:WCB131362 WLW131323:WLX131362 WVS131323:WVT131362 K196859:L196898 JG196859:JH196898 TC196859:TD196898 ACY196859:ACZ196898 AMU196859:AMV196898 AWQ196859:AWR196898 BGM196859:BGN196898 BQI196859:BQJ196898 CAE196859:CAF196898 CKA196859:CKB196898 CTW196859:CTX196898 DDS196859:DDT196898 DNO196859:DNP196898 DXK196859:DXL196898 EHG196859:EHH196898 ERC196859:ERD196898 FAY196859:FAZ196898 FKU196859:FKV196898 FUQ196859:FUR196898 GEM196859:GEN196898 GOI196859:GOJ196898 GYE196859:GYF196898 HIA196859:HIB196898 HRW196859:HRX196898 IBS196859:IBT196898 ILO196859:ILP196898 IVK196859:IVL196898 JFG196859:JFH196898 JPC196859:JPD196898 JYY196859:JYZ196898 KIU196859:KIV196898 KSQ196859:KSR196898 LCM196859:LCN196898 LMI196859:LMJ196898 LWE196859:LWF196898 MGA196859:MGB196898 MPW196859:MPX196898 MZS196859:MZT196898 NJO196859:NJP196898 NTK196859:NTL196898 ODG196859:ODH196898 ONC196859:OND196898 OWY196859:OWZ196898 PGU196859:PGV196898 PQQ196859:PQR196898 QAM196859:QAN196898 QKI196859:QKJ196898 QUE196859:QUF196898 REA196859:REB196898 RNW196859:RNX196898 RXS196859:RXT196898 SHO196859:SHP196898 SRK196859:SRL196898 TBG196859:TBH196898 TLC196859:TLD196898 TUY196859:TUZ196898 UEU196859:UEV196898 UOQ196859:UOR196898 UYM196859:UYN196898 VII196859:VIJ196898 VSE196859:VSF196898 WCA196859:WCB196898 WLW196859:WLX196898 WVS196859:WVT196898 K262395:L262434 JG262395:JH262434 TC262395:TD262434 ACY262395:ACZ262434 AMU262395:AMV262434 AWQ262395:AWR262434 BGM262395:BGN262434 BQI262395:BQJ262434 CAE262395:CAF262434 CKA262395:CKB262434 CTW262395:CTX262434 DDS262395:DDT262434 DNO262395:DNP262434 DXK262395:DXL262434 EHG262395:EHH262434 ERC262395:ERD262434 FAY262395:FAZ262434 FKU262395:FKV262434 FUQ262395:FUR262434 GEM262395:GEN262434 GOI262395:GOJ262434 GYE262395:GYF262434 HIA262395:HIB262434 HRW262395:HRX262434 IBS262395:IBT262434 ILO262395:ILP262434 IVK262395:IVL262434 JFG262395:JFH262434 JPC262395:JPD262434 JYY262395:JYZ262434 KIU262395:KIV262434 KSQ262395:KSR262434 LCM262395:LCN262434 LMI262395:LMJ262434 LWE262395:LWF262434 MGA262395:MGB262434 MPW262395:MPX262434 MZS262395:MZT262434 NJO262395:NJP262434 NTK262395:NTL262434 ODG262395:ODH262434 ONC262395:OND262434 OWY262395:OWZ262434 PGU262395:PGV262434 PQQ262395:PQR262434 QAM262395:QAN262434 QKI262395:QKJ262434 QUE262395:QUF262434 REA262395:REB262434 RNW262395:RNX262434 RXS262395:RXT262434 SHO262395:SHP262434 SRK262395:SRL262434 TBG262395:TBH262434 TLC262395:TLD262434 TUY262395:TUZ262434 UEU262395:UEV262434 UOQ262395:UOR262434 UYM262395:UYN262434 VII262395:VIJ262434 VSE262395:VSF262434 WCA262395:WCB262434 WLW262395:WLX262434 WVS262395:WVT262434 K327931:L327970 JG327931:JH327970 TC327931:TD327970 ACY327931:ACZ327970 AMU327931:AMV327970 AWQ327931:AWR327970 BGM327931:BGN327970 BQI327931:BQJ327970 CAE327931:CAF327970 CKA327931:CKB327970 CTW327931:CTX327970 DDS327931:DDT327970 DNO327931:DNP327970 DXK327931:DXL327970 EHG327931:EHH327970 ERC327931:ERD327970 FAY327931:FAZ327970 FKU327931:FKV327970 FUQ327931:FUR327970 GEM327931:GEN327970 GOI327931:GOJ327970 GYE327931:GYF327970 HIA327931:HIB327970 HRW327931:HRX327970 IBS327931:IBT327970 ILO327931:ILP327970 IVK327931:IVL327970 JFG327931:JFH327970 JPC327931:JPD327970 JYY327931:JYZ327970 KIU327931:KIV327970 KSQ327931:KSR327970 LCM327931:LCN327970 LMI327931:LMJ327970 LWE327931:LWF327970 MGA327931:MGB327970 MPW327931:MPX327970 MZS327931:MZT327970 NJO327931:NJP327970 NTK327931:NTL327970 ODG327931:ODH327970 ONC327931:OND327970 OWY327931:OWZ327970 PGU327931:PGV327970 PQQ327931:PQR327970 QAM327931:QAN327970 QKI327931:QKJ327970 QUE327931:QUF327970 REA327931:REB327970 RNW327931:RNX327970 RXS327931:RXT327970 SHO327931:SHP327970 SRK327931:SRL327970 TBG327931:TBH327970 TLC327931:TLD327970 TUY327931:TUZ327970 UEU327931:UEV327970 UOQ327931:UOR327970 UYM327931:UYN327970 VII327931:VIJ327970 VSE327931:VSF327970 WCA327931:WCB327970 WLW327931:WLX327970 WVS327931:WVT327970 K393467:L393506 JG393467:JH393506 TC393467:TD393506 ACY393467:ACZ393506 AMU393467:AMV393506 AWQ393467:AWR393506 BGM393467:BGN393506 BQI393467:BQJ393506 CAE393467:CAF393506 CKA393467:CKB393506 CTW393467:CTX393506 DDS393467:DDT393506 DNO393467:DNP393506 DXK393467:DXL393506 EHG393467:EHH393506 ERC393467:ERD393506 FAY393467:FAZ393506 FKU393467:FKV393506 FUQ393467:FUR393506 GEM393467:GEN393506 GOI393467:GOJ393506 GYE393467:GYF393506 HIA393467:HIB393506 HRW393467:HRX393506 IBS393467:IBT393506 ILO393467:ILP393506 IVK393467:IVL393506 JFG393467:JFH393506 JPC393467:JPD393506 JYY393467:JYZ393506 KIU393467:KIV393506 KSQ393467:KSR393506 LCM393467:LCN393506 LMI393467:LMJ393506 LWE393467:LWF393506 MGA393467:MGB393506 MPW393467:MPX393506 MZS393467:MZT393506 NJO393467:NJP393506 NTK393467:NTL393506 ODG393467:ODH393506 ONC393467:OND393506 OWY393467:OWZ393506 PGU393467:PGV393506 PQQ393467:PQR393506 QAM393467:QAN393506 QKI393467:QKJ393506 QUE393467:QUF393506 REA393467:REB393506 RNW393467:RNX393506 RXS393467:RXT393506 SHO393467:SHP393506 SRK393467:SRL393506 TBG393467:TBH393506 TLC393467:TLD393506 TUY393467:TUZ393506 UEU393467:UEV393506 UOQ393467:UOR393506 UYM393467:UYN393506 VII393467:VIJ393506 VSE393467:VSF393506 WCA393467:WCB393506 WLW393467:WLX393506 WVS393467:WVT393506 K459003:L459042 JG459003:JH459042 TC459003:TD459042 ACY459003:ACZ459042 AMU459003:AMV459042 AWQ459003:AWR459042 BGM459003:BGN459042 BQI459003:BQJ459042 CAE459003:CAF459042 CKA459003:CKB459042 CTW459003:CTX459042 DDS459003:DDT459042 DNO459003:DNP459042 DXK459003:DXL459042 EHG459003:EHH459042 ERC459003:ERD459042 FAY459003:FAZ459042 FKU459003:FKV459042 FUQ459003:FUR459042 GEM459003:GEN459042 GOI459003:GOJ459042 GYE459003:GYF459042 HIA459003:HIB459042 HRW459003:HRX459042 IBS459003:IBT459042 ILO459003:ILP459042 IVK459003:IVL459042 JFG459003:JFH459042 JPC459003:JPD459042 JYY459003:JYZ459042 KIU459003:KIV459042 KSQ459003:KSR459042 LCM459003:LCN459042 LMI459003:LMJ459042 LWE459003:LWF459042 MGA459003:MGB459042 MPW459003:MPX459042 MZS459003:MZT459042 NJO459003:NJP459042 NTK459003:NTL459042 ODG459003:ODH459042 ONC459003:OND459042 OWY459003:OWZ459042 PGU459003:PGV459042 PQQ459003:PQR459042 QAM459003:QAN459042 QKI459003:QKJ459042 QUE459003:QUF459042 REA459003:REB459042 RNW459003:RNX459042 RXS459003:RXT459042 SHO459003:SHP459042 SRK459003:SRL459042 TBG459003:TBH459042 TLC459003:TLD459042 TUY459003:TUZ459042 UEU459003:UEV459042 UOQ459003:UOR459042 UYM459003:UYN459042 VII459003:VIJ459042 VSE459003:VSF459042 WCA459003:WCB459042 WLW459003:WLX459042 WVS459003:WVT459042 K524539:L524578 JG524539:JH524578 TC524539:TD524578 ACY524539:ACZ524578 AMU524539:AMV524578 AWQ524539:AWR524578 BGM524539:BGN524578 BQI524539:BQJ524578 CAE524539:CAF524578 CKA524539:CKB524578 CTW524539:CTX524578 DDS524539:DDT524578 DNO524539:DNP524578 DXK524539:DXL524578 EHG524539:EHH524578 ERC524539:ERD524578 FAY524539:FAZ524578 FKU524539:FKV524578 FUQ524539:FUR524578 GEM524539:GEN524578 GOI524539:GOJ524578 GYE524539:GYF524578 HIA524539:HIB524578 HRW524539:HRX524578 IBS524539:IBT524578 ILO524539:ILP524578 IVK524539:IVL524578 JFG524539:JFH524578 JPC524539:JPD524578 JYY524539:JYZ524578 KIU524539:KIV524578 KSQ524539:KSR524578 LCM524539:LCN524578 LMI524539:LMJ524578 LWE524539:LWF524578 MGA524539:MGB524578 MPW524539:MPX524578 MZS524539:MZT524578 NJO524539:NJP524578 NTK524539:NTL524578 ODG524539:ODH524578 ONC524539:OND524578 OWY524539:OWZ524578 PGU524539:PGV524578 PQQ524539:PQR524578 QAM524539:QAN524578 QKI524539:QKJ524578 QUE524539:QUF524578 REA524539:REB524578 RNW524539:RNX524578 RXS524539:RXT524578 SHO524539:SHP524578 SRK524539:SRL524578 TBG524539:TBH524578 TLC524539:TLD524578 TUY524539:TUZ524578 UEU524539:UEV524578 UOQ524539:UOR524578 UYM524539:UYN524578 VII524539:VIJ524578 VSE524539:VSF524578 WCA524539:WCB524578 WLW524539:WLX524578 WVS524539:WVT524578 K590075:L590114 JG590075:JH590114 TC590075:TD590114 ACY590075:ACZ590114 AMU590075:AMV590114 AWQ590075:AWR590114 BGM590075:BGN590114 BQI590075:BQJ590114 CAE590075:CAF590114 CKA590075:CKB590114 CTW590075:CTX590114 DDS590075:DDT590114 DNO590075:DNP590114 DXK590075:DXL590114 EHG590075:EHH590114 ERC590075:ERD590114 FAY590075:FAZ590114 FKU590075:FKV590114 FUQ590075:FUR590114 GEM590075:GEN590114 GOI590075:GOJ590114 GYE590075:GYF590114 HIA590075:HIB590114 HRW590075:HRX590114 IBS590075:IBT590114 ILO590075:ILP590114 IVK590075:IVL590114 JFG590075:JFH590114 JPC590075:JPD590114 JYY590075:JYZ590114 KIU590075:KIV590114 KSQ590075:KSR590114 LCM590075:LCN590114 LMI590075:LMJ590114 LWE590075:LWF590114 MGA590075:MGB590114 MPW590075:MPX590114 MZS590075:MZT590114 NJO590075:NJP590114 NTK590075:NTL590114 ODG590075:ODH590114 ONC590075:OND590114 OWY590075:OWZ590114 PGU590075:PGV590114 PQQ590075:PQR590114 QAM590075:QAN590114 QKI590075:QKJ590114 QUE590075:QUF590114 REA590075:REB590114 RNW590075:RNX590114 RXS590075:RXT590114 SHO590075:SHP590114 SRK590075:SRL590114 TBG590075:TBH590114 TLC590075:TLD590114 TUY590075:TUZ590114 UEU590075:UEV590114 UOQ590075:UOR590114 UYM590075:UYN590114 VII590075:VIJ590114 VSE590075:VSF590114 WCA590075:WCB590114 WLW590075:WLX590114 WVS590075:WVT590114 K655611:L655650 JG655611:JH655650 TC655611:TD655650 ACY655611:ACZ655650 AMU655611:AMV655650 AWQ655611:AWR655650 BGM655611:BGN655650 BQI655611:BQJ655650 CAE655611:CAF655650 CKA655611:CKB655650 CTW655611:CTX655650 DDS655611:DDT655650 DNO655611:DNP655650 DXK655611:DXL655650 EHG655611:EHH655650 ERC655611:ERD655650 FAY655611:FAZ655650 FKU655611:FKV655650 FUQ655611:FUR655650 GEM655611:GEN655650 GOI655611:GOJ655650 GYE655611:GYF655650 HIA655611:HIB655650 HRW655611:HRX655650 IBS655611:IBT655650 ILO655611:ILP655650 IVK655611:IVL655650 JFG655611:JFH655650 JPC655611:JPD655650 JYY655611:JYZ655650 KIU655611:KIV655650 KSQ655611:KSR655650 LCM655611:LCN655650 LMI655611:LMJ655650 LWE655611:LWF655650 MGA655611:MGB655650 MPW655611:MPX655650 MZS655611:MZT655650 NJO655611:NJP655650 NTK655611:NTL655650 ODG655611:ODH655650 ONC655611:OND655650 OWY655611:OWZ655650 PGU655611:PGV655650 PQQ655611:PQR655650 QAM655611:QAN655650 QKI655611:QKJ655650 QUE655611:QUF655650 REA655611:REB655650 RNW655611:RNX655650 RXS655611:RXT655650 SHO655611:SHP655650 SRK655611:SRL655650 TBG655611:TBH655650 TLC655611:TLD655650 TUY655611:TUZ655650 UEU655611:UEV655650 UOQ655611:UOR655650 UYM655611:UYN655650 VII655611:VIJ655650 VSE655611:VSF655650 WCA655611:WCB655650 WLW655611:WLX655650 WVS655611:WVT655650 K721147:L721186 JG721147:JH721186 TC721147:TD721186 ACY721147:ACZ721186 AMU721147:AMV721186 AWQ721147:AWR721186 BGM721147:BGN721186 BQI721147:BQJ721186 CAE721147:CAF721186 CKA721147:CKB721186 CTW721147:CTX721186 DDS721147:DDT721186 DNO721147:DNP721186 DXK721147:DXL721186 EHG721147:EHH721186 ERC721147:ERD721186 FAY721147:FAZ721186 FKU721147:FKV721186 FUQ721147:FUR721186 GEM721147:GEN721186 GOI721147:GOJ721186 GYE721147:GYF721186 HIA721147:HIB721186 HRW721147:HRX721186 IBS721147:IBT721186 ILO721147:ILP721186 IVK721147:IVL721186 JFG721147:JFH721186 JPC721147:JPD721186 JYY721147:JYZ721186 KIU721147:KIV721186 KSQ721147:KSR721186 LCM721147:LCN721186 LMI721147:LMJ721186 LWE721147:LWF721186 MGA721147:MGB721186 MPW721147:MPX721186 MZS721147:MZT721186 NJO721147:NJP721186 NTK721147:NTL721186 ODG721147:ODH721186 ONC721147:OND721186 OWY721147:OWZ721186 PGU721147:PGV721186 PQQ721147:PQR721186 QAM721147:QAN721186 QKI721147:QKJ721186 QUE721147:QUF721186 REA721147:REB721186 RNW721147:RNX721186 RXS721147:RXT721186 SHO721147:SHP721186 SRK721147:SRL721186 TBG721147:TBH721186 TLC721147:TLD721186 TUY721147:TUZ721186 UEU721147:UEV721186 UOQ721147:UOR721186 UYM721147:UYN721186 VII721147:VIJ721186 VSE721147:VSF721186 WCA721147:WCB721186 WLW721147:WLX721186 WVS721147:WVT721186 K786683:L786722 JG786683:JH786722 TC786683:TD786722 ACY786683:ACZ786722 AMU786683:AMV786722 AWQ786683:AWR786722 BGM786683:BGN786722 BQI786683:BQJ786722 CAE786683:CAF786722 CKA786683:CKB786722 CTW786683:CTX786722 DDS786683:DDT786722 DNO786683:DNP786722 DXK786683:DXL786722 EHG786683:EHH786722 ERC786683:ERD786722 FAY786683:FAZ786722 FKU786683:FKV786722 FUQ786683:FUR786722 GEM786683:GEN786722 GOI786683:GOJ786722 GYE786683:GYF786722 HIA786683:HIB786722 HRW786683:HRX786722 IBS786683:IBT786722 ILO786683:ILP786722 IVK786683:IVL786722 JFG786683:JFH786722 JPC786683:JPD786722 JYY786683:JYZ786722 KIU786683:KIV786722 KSQ786683:KSR786722 LCM786683:LCN786722 LMI786683:LMJ786722 LWE786683:LWF786722 MGA786683:MGB786722 MPW786683:MPX786722 MZS786683:MZT786722 NJO786683:NJP786722 NTK786683:NTL786722 ODG786683:ODH786722 ONC786683:OND786722 OWY786683:OWZ786722 PGU786683:PGV786722 PQQ786683:PQR786722 QAM786683:QAN786722 QKI786683:QKJ786722 QUE786683:QUF786722 REA786683:REB786722 RNW786683:RNX786722 RXS786683:RXT786722 SHO786683:SHP786722 SRK786683:SRL786722 TBG786683:TBH786722 TLC786683:TLD786722 TUY786683:TUZ786722 UEU786683:UEV786722 UOQ786683:UOR786722 UYM786683:UYN786722 VII786683:VIJ786722 VSE786683:VSF786722 WCA786683:WCB786722 WLW786683:WLX786722 WVS786683:WVT786722 K852219:L852258 JG852219:JH852258 TC852219:TD852258 ACY852219:ACZ852258 AMU852219:AMV852258 AWQ852219:AWR852258 BGM852219:BGN852258 BQI852219:BQJ852258 CAE852219:CAF852258 CKA852219:CKB852258 CTW852219:CTX852258 DDS852219:DDT852258 DNO852219:DNP852258 DXK852219:DXL852258 EHG852219:EHH852258 ERC852219:ERD852258 FAY852219:FAZ852258 FKU852219:FKV852258 FUQ852219:FUR852258 GEM852219:GEN852258 GOI852219:GOJ852258 GYE852219:GYF852258 HIA852219:HIB852258 HRW852219:HRX852258 IBS852219:IBT852258 ILO852219:ILP852258 IVK852219:IVL852258 JFG852219:JFH852258 JPC852219:JPD852258 JYY852219:JYZ852258 KIU852219:KIV852258 KSQ852219:KSR852258 LCM852219:LCN852258 LMI852219:LMJ852258 LWE852219:LWF852258 MGA852219:MGB852258 MPW852219:MPX852258 MZS852219:MZT852258 NJO852219:NJP852258 NTK852219:NTL852258 ODG852219:ODH852258 ONC852219:OND852258 OWY852219:OWZ852258 PGU852219:PGV852258 PQQ852219:PQR852258 QAM852219:QAN852258 QKI852219:QKJ852258 QUE852219:QUF852258 REA852219:REB852258 RNW852219:RNX852258 RXS852219:RXT852258 SHO852219:SHP852258 SRK852219:SRL852258 TBG852219:TBH852258 TLC852219:TLD852258 TUY852219:TUZ852258 UEU852219:UEV852258 UOQ852219:UOR852258 UYM852219:UYN852258 VII852219:VIJ852258 VSE852219:VSF852258 WCA852219:WCB852258 WLW852219:WLX852258 WVS852219:WVT852258 K917755:L917794 JG917755:JH917794 TC917755:TD917794 ACY917755:ACZ917794 AMU917755:AMV917794 AWQ917755:AWR917794 BGM917755:BGN917794 BQI917755:BQJ917794 CAE917755:CAF917794 CKA917755:CKB917794 CTW917755:CTX917794 DDS917755:DDT917794 DNO917755:DNP917794 DXK917755:DXL917794 EHG917755:EHH917794 ERC917755:ERD917794 FAY917755:FAZ917794 FKU917755:FKV917794 FUQ917755:FUR917794 GEM917755:GEN917794 GOI917755:GOJ917794 GYE917755:GYF917794 HIA917755:HIB917794 HRW917755:HRX917794 IBS917755:IBT917794 ILO917755:ILP917794 IVK917755:IVL917794 JFG917755:JFH917794 JPC917755:JPD917794 JYY917755:JYZ917794 KIU917755:KIV917794 KSQ917755:KSR917794 LCM917755:LCN917794 LMI917755:LMJ917794 LWE917755:LWF917794 MGA917755:MGB917794 MPW917755:MPX917794 MZS917755:MZT917794 NJO917755:NJP917794 NTK917755:NTL917794 ODG917755:ODH917794 ONC917755:OND917794 OWY917755:OWZ917794 PGU917755:PGV917794 PQQ917755:PQR917794 QAM917755:QAN917794 QKI917755:QKJ917794 QUE917755:QUF917794 REA917755:REB917794 RNW917755:RNX917794 RXS917755:RXT917794 SHO917755:SHP917794 SRK917755:SRL917794 TBG917755:TBH917794 TLC917755:TLD917794 TUY917755:TUZ917794 UEU917755:UEV917794 UOQ917755:UOR917794 UYM917755:UYN917794 VII917755:VIJ917794 VSE917755:VSF917794 WCA917755:WCB917794 WLW917755:WLX917794 WVS917755:WVT917794 K983291:L983330 JG983291:JH983330 TC983291:TD983330 ACY983291:ACZ983330 AMU983291:AMV983330 AWQ983291:AWR983330 BGM983291:BGN983330 BQI983291:BQJ983330 CAE983291:CAF983330 CKA983291:CKB983330 CTW983291:CTX983330 DDS983291:DDT983330 DNO983291:DNP983330 DXK983291:DXL983330 EHG983291:EHH983330 ERC983291:ERD983330 FAY983291:FAZ983330 FKU983291:FKV983330 FUQ983291:FUR983330 GEM983291:GEN983330 GOI983291:GOJ983330 GYE983291:GYF983330 HIA983291:HIB983330 HRW983291:HRX983330 IBS983291:IBT983330 ILO983291:ILP983330 IVK983291:IVL983330 JFG983291:JFH983330 JPC983291:JPD983330 JYY983291:JYZ983330 KIU983291:KIV983330 KSQ983291:KSR983330 LCM983291:LCN983330 LMI983291:LMJ983330 LWE983291:LWF983330 MGA983291:MGB983330 MPW983291:MPX983330 MZS983291:MZT983330 NJO983291:NJP983330 NTK983291:NTL983330 ODG983291:ODH983330 ONC983291:OND983330 OWY983291:OWZ983330 PGU983291:PGV983330 PQQ983291:PQR983330 QAM983291:QAN983330 QKI983291:QKJ983330 QUE983291:QUF983330 REA983291:REB983330 RNW983291:RNX983330 RXS983291:RXT983330 SHO983291:SHP983330 SRK983291:SRL983330 TBG983291:TBH983330 TLC983291:TLD983330 TUY983291:TUZ983330 UEU983291:UEV983330 UOQ983291:UOR983330 UYM983291:UYN983330 VII983291:VIJ983330 VSE983291:VSF983330 WCA983291:WCB983330 WLW983291:WLX983330 K198:L241 K51:L94 K100:L143 K247:L290 JG11:JH486 K11:L45 TC11:TD486 ACY11:ACZ486 AMU11:AMV486 AWQ11:AWR486 BGM11:BGN486 BQI11:BQJ486 CAE11:CAF486 CKA11:CKB486 CTW11:CTX486 DDS11:DDT486 DNO11:DNP486 DXK11:DXL486 EHG11:EHH486 ERC11:ERD486 FAY11:FAZ486 FKU11:FKV486 FUQ11:FUR486 GEM11:GEN486 GOI11:GOJ486 GYE11:GYF486 HIA11:HIB486 HRW11:HRX486 IBS11:IBT486 ILO11:ILP486 IVK11:IVL486 JFG11:JFH486 JPC11:JPD486 JYY11:JYZ486 KIU11:KIV486 KSQ11:KSR486 LCM11:LCN486 LMI11:LMJ486 LWE11:LWF486 MGA11:MGB486 MPW11:MPX486 MZS11:MZT486 NJO11:NJP486 NTK11:NTL486 ODG11:ODH486 ONC11:OND486 OWY11:OWZ486 PGU11:PGV486 PQQ11:PQR486 QAM11:QAN486 QKI11:QKJ486 QUE11:QUF486 REA11:REB486 RNW11:RNX486 RXS11:RXT486 SHO11:SHP486 SRK11:SRL486 TBG11:TBH486 TLC11:TLD486 TUY11:TUZ486 UEU11:UEV486 UOQ11:UOR486 UYM11:UYN486 VII11:VIJ486 VSE11:VSF486 WCA11:WCB486 WLW11:WLX486 WVS11:WVT486 K149:L192 K296:L339 K345:L388 K394:L437 K443:L486" xr:uid="{CF0F0E10-96DD-4400-88B0-78BEDAB4CDE3}">
      <formula1>-9999999999</formula1>
      <formula2>9999999999</formula2>
    </dataValidation>
  </dataValidations>
  <printOptions horizontalCentered="1"/>
  <pageMargins left="0.51181102362204722" right="0.31496062992125984" top="0.94488188976377963" bottom="0.35433070866141736" header="0.31496062992125984" footer="0.31496062992125984"/>
  <pageSetup paperSize="9" scale="95" orientation="portrait" r:id="rId1"/>
  <headerFooter>
    <oddHeader>&amp;L&amp;14別紙納品明細 &amp;P</oddHeader>
  </headerFooter>
  <rowBreaks count="8" manualBreakCount="8">
    <brk id="45" max="12" man="1"/>
    <brk id="94" max="12" man="1"/>
    <brk id="143" max="12" man="1"/>
    <brk id="192" max="12" man="1"/>
    <brk id="241" max="12" man="1"/>
    <brk id="290" max="12" man="1"/>
    <brk id="339" max="12" man="1"/>
    <brk id="388" max="12" man="1"/>
  </rowBreaks>
  <ignoredErrors>
    <ignoredError sqref="C11:L11 C198:L198 C149:L149 C51:L51 C100:L100 L196 L147 L98" unlockedFormula="1"/>
  </ignoredErrors>
  <extLst>
    <ext xmlns:x14="http://schemas.microsoft.com/office/spreadsheetml/2009/9/main" uri="{78C0D931-6437-407d-A8EE-F0AAD7539E65}">
      <x14:conditionalFormattings>
        <x14:conditionalFormatting xmlns:xm="http://schemas.microsoft.com/office/excel/2006/main">
          <x14:cfRule type="expression" priority="13" id="{5945A326-B760-4CD3-92B5-280A8551CA06}">
            <xm:f>別紙明細入力シート!$C$46=""</xm:f>
            <x14:dxf>
              <font>
                <color theme="0"/>
              </font>
              <fill>
                <patternFill>
                  <bgColor theme="0"/>
                </patternFill>
              </fill>
              <border>
                <left/>
                <right/>
                <top/>
                <bottom/>
                <vertical/>
                <horizontal/>
              </border>
            </x14:dxf>
          </x14:cfRule>
          <xm:sqref>A49:M486</xm:sqref>
        </x14:conditionalFormatting>
        <x14:conditionalFormatting xmlns:xm="http://schemas.microsoft.com/office/excel/2006/main">
          <x14:cfRule type="expression" priority="12" id="{72429ACD-F8BF-47F4-A046-547C96A74C1A}">
            <xm:f>別紙明細入力シート!$C$90=""</xm:f>
            <x14:dxf>
              <font>
                <color theme="0"/>
              </font>
              <fill>
                <patternFill>
                  <bgColor theme="0"/>
                </patternFill>
              </fill>
              <border>
                <left/>
                <right/>
                <top/>
                <bottom/>
                <vertical/>
                <horizontal/>
              </border>
            </x14:dxf>
          </x14:cfRule>
          <xm:sqref>A98:M486</xm:sqref>
        </x14:conditionalFormatting>
        <x14:conditionalFormatting xmlns:xm="http://schemas.microsoft.com/office/excel/2006/main">
          <x14:cfRule type="expression" priority="11" id="{63C7DB58-4F85-4CF8-BF4E-2B3474DA9BBA}">
            <xm:f>別紙明細入力シート!$C$134=""</xm:f>
            <x14:dxf>
              <font>
                <color theme="0"/>
              </font>
              <fill>
                <patternFill>
                  <bgColor theme="0"/>
                </patternFill>
              </fill>
              <border>
                <left/>
                <right/>
                <top/>
                <bottom/>
                <vertical/>
                <horizontal/>
              </border>
            </x14:dxf>
          </x14:cfRule>
          <xm:sqref>A147:M486</xm:sqref>
        </x14:conditionalFormatting>
        <x14:conditionalFormatting xmlns:xm="http://schemas.microsoft.com/office/excel/2006/main">
          <x14:cfRule type="expression" priority="10" id="{31D2511E-0695-4D95-9FED-8B34629F1FC6}">
            <xm:f>別紙明細入力シート!$C$178=""</xm:f>
            <x14:dxf>
              <font>
                <color theme="0"/>
              </font>
              <fill>
                <patternFill>
                  <bgColor theme="0"/>
                </patternFill>
              </fill>
              <border>
                <left/>
                <right/>
                <top/>
                <bottom/>
                <vertical/>
                <horizontal/>
              </border>
            </x14:dxf>
          </x14:cfRule>
          <xm:sqref>A196:M486</xm:sqref>
        </x14:conditionalFormatting>
        <x14:conditionalFormatting xmlns:xm="http://schemas.microsoft.com/office/excel/2006/main">
          <x14:cfRule type="expression" priority="8" id="{0161A09C-E3FC-4CD3-98B2-B569145BB377}">
            <xm:f>別紙明細入力シート!$C$222=""</xm:f>
            <x14:dxf>
              <font>
                <color theme="0"/>
              </font>
              <fill>
                <patternFill>
                  <bgColor theme="0"/>
                </patternFill>
              </fill>
              <border>
                <left/>
                <right/>
                <top/>
                <bottom/>
                <vertical/>
                <horizontal/>
              </border>
            </x14:dxf>
          </x14:cfRule>
          <xm:sqref>A243:M486</xm:sqref>
        </x14:conditionalFormatting>
        <x14:conditionalFormatting xmlns:xm="http://schemas.microsoft.com/office/excel/2006/main">
          <x14:cfRule type="expression" priority="34" id="{CF94B0D4-E02B-40FC-92B0-392F7BCCA976}">
            <xm:f>別紙明細入力シート!$C$46=""</xm:f>
            <x14:dxf>
              <font>
                <color theme="0"/>
              </font>
              <fill>
                <patternFill>
                  <bgColor theme="0"/>
                </patternFill>
              </fill>
              <border>
                <left/>
                <right/>
                <top/>
                <bottom/>
                <vertical/>
                <horizontal/>
              </border>
            </x14:dxf>
          </x14:cfRule>
          <xm:sqref>J47:M47</xm:sqref>
        </x14:conditionalFormatting>
        <x14:conditionalFormatting xmlns:xm="http://schemas.microsoft.com/office/excel/2006/main">
          <x14:cfRule type="expression" priority="32" id="{A2267298-BF24-4902-ABF7-08F57F3108E6}">
            <xm:f>別紙明細入力シート!$C$90=""</xm:f>
            <x14:dxf>
              <font>
                <color theme="0"/>
              </font>
              <fill>
                <patternFill>
                  <bgColor theme="0"/>
                </patternFill>
              </fill>
              <border>
                <left/>
                <right/>
                <top/>
                <bottom/>
                <vertical/>
                <horizontal/>
              </border>
            </x14:dxf>
          </x14:cfRule>
          <xm:sqref>J96:M486</xm:sqref>
        </x14:conditionalFormatting>
        <x14:conditionalFormatting xmlns:xm="http://schemas.microsoft.com/office/excel/2006/main">
          <x14:cfRule type="expression" priority="31" id="{1A17CE6F-3A2F-41EC-8DC6-F89DC0C8AD55}">
            <xm:f>別紙明細入力シート!$C$134=""</xm:f>
            <x14:dxf>
              <font>
                <color theme="0"/>
              </font>
              <fill>
                <patternFill>
                  <bgColor theme="0"/>
                </patternFill>
              </fill>
              <border>
                <left/>
                <right/>
                <top/>
                <bottom/>
                <vertical/>
                <horizontal/>
              </border>
            </x14:dxf>
          </x14:cfRule>
          <xm:sqref>J147:M147</xm:sqref>
        </x14:conditionalFormatting>
        <x14:conditionalFormatting xmlns:xm="http://schemas.microsoft.com/office/excel/2006/main">
          <x14:cfRule type="expression" priority="28" id="{E88E316B-DA99-4D66-85AF-87E1044027DF}">
            <xm:f>別紙明細入力シート!$C$178=""</xm:f>
            <x14:dxf>
              <font>
                <color theme="0"/>
              </font>
              <fill>
                <patternFill>
                  <bgColor theme="0"/>
                </patternFill>
              </fill>
              <border>
                <left/>
                <right/>
                <top/>
                <bottom/>
                <vertical/>
                <horizontal/>
              </border>
            </x14:dxf>
          </x14:cfRule>
          <xm:sqref>J194:M486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002C6-8625-4338-85DB-29BAED4555EB}">
  <sheetPr codeName="Sheet11"/>
  <dimension ref="B1:F9"/>
  <sheetViews>
    <sheetView workbookViewId="0"/>
  </sheetViews>
  <sheetFormatPr defaultRowHeight="13.5"/>
  <cols>
    <col min="2" max="6" width="6.75" customWidth="1"/>
  </cols>
  <sheetData>
    <row r="1" spans="2:6">
      <c r="B1" s="957" t="s">
        <v>37</v>
      </c>
      <c r="C1" s="958"/>
    </row>
    <row r="2" spans="2:6">
      <c r="B2" s="959">
        <f ca="1">EOMONTH(DATE(YEAR(TODAY()), MONTH(TODAY())  - 2, 1),1)</f>
        <v>45260</v>
      </c>
      <c r="C2" s="960"/>
    </row>
    <row r="3" spans="2:6">
      <c r="B3" s="959">
        <f ca="1">EOMONTH(DATE(YEAR(TODAY()), MONTH(TODAY())  - 1, 1),1)</f>
        <v>45291</v>
      </c>
      <c r="C3" s="960"/>
    </row>
    <row r="4" spans="2:6">
      <c r="B4" s="959">
        <f ca="1">EOMONTH(DATE(YEAR(TODAY()), MONTH(TODAY())  + 0, 1),1)</f>
        <v>45322</v>
      </c>
      <c r="C4" s="960"/>
    </row>
    <row r="5" spans="2:6">
      <c r="B5" s="959"/>
      <c r="C5" s="960"/>
    </row>
    <row r="9" spans="2:6" ht="39" customHeight="1">
      <c r="B9" s="20"/>
      <c r="C9" s="21"/>
      <c r="D9" s="21"/>
      <c r="E9" s="21"/>
      <c r="F9" s="22"/>
    </row>
  </sheetData>
  <mergeCells count="5">
    <mergeCell ref="B1:C1"/>
    <mergeCell ref="B2:C2"/>
    <mergeCell ref="B3:C3"/>
    <mergeCell ref="B4:C4"/>
    <mergeCell ref="B5:C5"/>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899B-06B3-4D60-A284-13B96BA0D3B2}">
  <dimension ref="A1:BF61"/>
  <sheetViews>
    <sheetView workbookViewId="0"/>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5" width="2.125" style="2" customWidth="1"/>
    <col min="26" max="26" width="1.625" style="2" customWidth="1"/>
    <col min="27" max="28" width="2.625" style="2" customWidth="1"/>
    <col min="29" max="29" width="1.625" style="2" customWidth="1"/>
    <col min="30" max="32" width="2.625" style="2" customWidth="1"/>
    <col min="33" max="34" width="2.375" style="2" customWidth="1"/>
    <col min="35" max="38" width="2.625" style="2" customWidth="1"/>
    <col min="39" max="39" width="2.5" style="2" customWidth="1"/>
    <col min="40" max="40" width="12.625" style="2" customWidth="1"/>
    <col min="41" max="41" width="7.125" style="2" hidden="1" customWidth="1"/>
    <col min="42" max="42" width="8" style="2" hidden="1" customWidth="1"/>
    <col min="43" max="43" width="7.125" style="2" hidden="1" customWidth="1"/>
    <col min="44" max="44" width="6.375" style="2" hidden="1" customWidth="1"/>
    <col min="45" max="45" width="10.5" style="2" hidden="1" customWidth="1"/>
    <col min="46" max="46" width="7.5" style="2" hidden="1" customWidth="1"/>
    <col min="47" max="47" width="10.5" style="2" hidden="1" customWidth="1"/>
    <col min="48" max="48" width="7.5" style="2" hidden="1" customWidth="1"/>
    <col min="49" max="49" width="3.375" style="2" hidden="1" customWidth="1"/>
    <col min="50" max="16384" width="9" style="2"/>
  </cols>
  <sheetData>
    <row r="1" spans="1:58" ht="6.75" customHeight="1" thickBot="1">
      <c r="A1" s="1"/>
      <c r="B1" s="1"/>
      <c r="C1" s="1"/>
      <c r="D1" s="1"/>
      <c r="E1" s="1"/>
      <c r="F1" s="1"/>
      <c r="G1" s="1"/>
      <c r="AF1" s="1"/>
      <c r="AG1" s="1"/>
      <c r="AH1" s="1"/>
      <c r="AI1" s="1"/>
      <c r="AJ1" s="1"/>
      <c r="AK1" s="1"/>
      <c r="AL1" s="1"/>
      <c r="AM1" s="1"/>
      <c r="AN1" s="1"/>
      <c r="AO1" s="1"/>
      <c r="AP1" s="1"/>
    </row>
    <row r="2" spans="1:58" ht="20.100000000000001" customHeight="1" thickBot="1">
      <c r="A2" s="1"/>
      <c r="B2" s="174" t="s">
        <v>72</v>
      </c>
      <c r="C2" s="175"/>
      <c r="D2" s="175"/>
      <c r="E2" s="175"/>
      <c r="F2" s="175"/>
      <c r="G2" s="175"/>
      <c r="H2" s="175"/>
      <c r="I2" s="175"/>
      <c r="J2" s="175"/>
      <c r="K2" s="175"/>
      <c r="L2" s="175"/>
      <c r="M2" s="175"/>
      <c r="N2" s="175"/>
      <c r="O2" s="175"/>
      <c r="P2" s="175"/>
      <c r="Q2" s="175"/>
      <c r="R2" s="175"/>
      <c r="S2" s="175"/>
      <c r="T2" s="176"/>
      <c r="AB2" s="177" t="s">
        <v>11</v>
      </c>
      <c r="AC2" s="177"/>
      <c r="AD2" s="177"/>
      <c r="AE2" s="177"/>
      <c r="AF2" s="178" t="str">
        <f ca="1">IF(AN2="",AO2,AN2)</f>
        <v>2309-70471</v>
      </c>
      <c r="AG2" s="178"/>
      <c r="AH2" s="178"/>
      <c r="AI2" s="178"/>
      <c r="AJ2" s="178"/>
      <c r="AK2" s="178"/>
      <c r="AL2" s="178"/>
      <c r="AM2" s="1"/>
      <c r="AN2" s="90"/>
      <c r="AO2" s="179" t="str">
        <f ca="1">RIGHT(TEXT(YEAR(G20),"0000"),2)&amp;TEXT(MONTH(G20),"00")&amp;"-"&amp;TEXT(INT(RAND()*100000),"00000")</f>
        <v>2309-70471</v>
      </c>
      <c r="AP2" s="179"/>
      <c r="AQ2" s="179"/>
      <c r="AR2" s="1"/>
      <c r="AS2" s="1"/>
      <c r="AT2" s="1"/>
      <c r="AU2" s="1"/>
      <c r="AV2" s="1"/>
      <c r="AX2" s="91" t="s">
        <v>133</v>
      </c>
    </row>
    <row r="3" spans="1:58" ht="9.9499999999999993" customHeight="1">
      <c r="A3" s="1"/>
      <c r="B3" s="1"/>
      <c r="C3" s="1"/>
      <c r="D3" s="1"/>
      <c r="E3" s="1"/>
      <c r="F3" s="1"/>
      <c r="G3" s="1"/>
      <c r="H3" s="1"/>
      <c r="I3" s="1"/>
      <c r="J3" s="1"/>
      <c r="K3" s="1"/>
      <c r="L3" s="1"/>
      <c r="M3" s="3"/>
      <c r="N3" s="3"/>
      <c r="O3" s="3"/>
      <c r="P3" s="3"/>
      <c r="Q3" s="3"/>
      <c r="R3" s="3"/>
      <c r="S3" s="3"/>
      <c r="T3" s="3"/>
      <c r="U3" s="3"/>
      <c r="V3" s="3"/>
      <c r="W3" s="3"/>
      <c r="X3" s="3"/>
      <c r="Y3" s="3"/>
      <c r="Z3" s="3"/>
      <c r="AA3" s="3"/>
      <c r="AB3" s="3"/>
      <c r="AC3" s="3"/>
      <c r="AD3" s="3"/>
      <c r="AE3" s="3"/>
      <c r="AF3" s="3"/>
      <c r="AG3" s="1"/>
      <c r="AH3" s="1"/>
      <c r="AI3" s="1"/>
      <c r="AJ3" s="1"/>
      <c r="AK3" s="1"/>
      <c r="AL3" s="1"/>
      <c r="AM3" s="1"/>
      <c r="AN3" s="1"/>
      <c r="AO3" s="1"/>
      <c r="AP3" s="1"/>
    </row>
    <row r="4" spans="1:58" ht="21.95" customHeight="1">
      <c r="A4" s="1"/>
      <c r="B4" s="180" t="s">
        <v>89</v>
      </c>
      <c r="C4" s="180"/>
      <c r="D4" s="180"/>
      <c r="E4" s="180"/>
      <c r="F4" s="180"/>
      <c r="G4" s="180"/>
      <c r="H4" s="180"/>
      <c r="I4" s="180"/>
      <c r="J4" s="180"/>
      <c r="K4" s="180"/>
      <c r="L4" s="180"/>
      <c r="M4" s="180"/>
      <c r="N4" s="180"/>
      <c r="O4" s="180"/>
      <c r="P4" s="180"/>
      <c r="Q4" s="180"/>
      <c r="R4" s="180"/>
      <c r="S4" s="180"/>
      <c r="T4" s="180"/>
      <c r="U4" s="3"/>
      <c r="V4" s="3"/>
      <c r="W4" s="3"/>
      <c r="X4" s="3"/>
      <c r="Y4" s="3"/>
      <c r="Z4" s="3"/>
      <c r="AA4" s="3"/>
      <c r="AB4" s="3"/>
      <c r="AC4" s="3"/>
      <c r="AD4" s="3"/>
      <c r="AE4" s="3"/>
      <c r="AF4" s="3"/>
      <c r="AG4" s="1"/>
      <c r="AH4" s="1"/>
      <c r="AI4" s="1"/>
      <c r="AJ4" s="1"/>
      <c r="AK4" s="1"/>
      <c r="AL4" s="1"/>
      <c r="AM4" s="1"/>
      <c r="AN4" s="1"/>
      <c r="AO4" s="1"/>
      <c r="AP4" s="1"/>
    </row>
    <row r="5" spans="1:58" ht="9.9499999999999993" customHeight="1">
      <c r="A5" s="1"/>
      <c r="B5" s="1"/>
      <c r="C5" s="1"/>
      <c r="D5" s="1"/>
      <c r="E5" s="1"/>
      <c r="F5" s="1"/>
      <c r="G5" s="1"/>
      <c r="H5" s="1"/>
      <c r="I5" s="1"/>
      <c r="J5" s="1"/>
      <c r="K5" s="1"/>
      <c r="L5" s="1"/>
      <c r="M5" s="3"/>
      <c r="N5" s="3"/>
      <c r="O5" s="3"/>
      <c r="P5" s="3"/>
      <c r="Q5" s="3"/>
      <c r="R5" s="3"/>
      <c r="S5" s="3"/>
      <c r="T5" s="3"/>
      <c r="U5" s="3"/>
      <c r="V5" s="3"/>
      <c r="W5" s="3"/>
      <c r="X5" s="3"/>
      <c r="Y5" s="3"/>
      <c r="Z5" s="3"/>
      <c r="AA5" s="3"/>
      <c r="AB5" s="3"/>
      <c r="AC5" s="3"/>
      <c r="AD5" s="3"/>
      <c r="AE5" s="3"/>
      <c r="AF5" s="3"/>
      <c r="AG5" s="1"/>
      <c r="AH5" s="1"/>
      <c r="AI5" s="1"/>
      <c r="AJ5" s="1"/>
      <c r="AK5" s="1"/>
      <c r="AL5" s="1"/>
      <c r="AM5" s="1"/>
      <c r="AN5" s="1"/>
      <c r="AO5" s="1"/>
      <c r="AP5" s="1"/>
    </row>
    <row r="6" spans="1:58" ht="15" customHeight="1">
      <c r="A6" s="1"/>
      <c r="B6" s="181" t="s">
        <v>16</v>
      </c>
      <c r="C6" s="182"/>
      <c r="D6" s="182"/>
      <c r="E6" s="182"/>
      <c r="F6" s="182"/>
      <c r="G6" s="183"/>
      <c r="H6" s="184" t="s">
        <v>9</v>
      </c>
      <c r="I6" s="185"/>
      <c r="J6" s="185"/>
      <c r="K6" s="185"/>
      <c r="L6" s="185"/>
      <c r="M6" s="186"/>
      <c r="N6" s="187" t="s">
        <v>10</v>
      </c>
      <c r="O6" s="187"/>
      <c r="P6" s="187"/>
      <c r="Q6" s="187"/>
      <c r="R6" s="187"/>
      <c r="S6" s="187"/>
      <c r="T6" s="187"/>
      <c r="V6" s="181" t="s">
        <v>7</v>
      </c>
      <c r="W6" s="182"/>
      <c r="X6" s="183"/>
      <c r="Y6" s="185" t="s">
        <v>1</v>
      </c>
      <c r="Z6" s="185"/>
      <c r="AA6" s="185"/>
      <c r="AB6" s="185"/>
      <c r="AC6" s="185"/>
      <c r="AD6" s="185"/>
      <c r="AE6" s="185"/>
      <c r="AF6" s="185"/>
      <c r="AG6" s="185"/>
      <c r="AH6" s="185"/>
      <c r="AI6" s="185"/>
      <c r="AJ6" s="185"/>
      <c r="AK6" s="185"/>
      <c r="AL6" s="186"/>
      <c r="AM6" s="1"/>
      <c r="AN6" s="1"/>
      <c r="AY6" s="24"/>
      <c r="AZ6" s="24"/>
      <c r="BA6" s="24"/>
      <c r="BB6" s="24"/>
      <c r="BC6" s="24"/>
    </row>
    <row r="7" spans="1:58" ht="20.100000000000001" customHeight="1">
      <c r="A7" s="1"/>
      <c r="B7" s="205">
        <f>F14</f>
        <v>1685420</v>
      </c>
      <c r="C7" s="206"/>
      <c r="D7" s="206"/>
      <c r="E7" s="206"/>
      <c r="F7" s="206"/>
      <c r="G7" s="207"/>
      <c r="H7" s="205">
        <f ca="1">K14</f>
        <v>168542</v>
      </c>
      <c r="I7" s="206"/>
      <c r="J7" s="206"/>
      <c r="K7" s="206"/>
      <c r="L7" s="206"/>
      <c r="M7" s="207"/>
      <c r="N7" s="208">
        <f ca="1">IFERROR(B7+H7,"")</f>
        <v>1853962</v>
      </c>
      <c r="O7" s="209"/>
      <c r="P7" s="209"/>
      <c r="Q7" s="209"/>
      <c r="R7" s="209"/>
      <c r="S7" s="209"/>
      <c r="T7" s="210"/>
      <c r="V7" s="211">
        <v>108</v>
      </c>
      <c r="W7" s="212"/>
      <c r="X7" s="213"/>
      <c r="Y7" s="214" t="s">
        <v>105</v>
      </c>
      <c r="Z7" s="214"/>
      <c r="AA7" s="214"/>
      <c r="AB7" s="214"/>
      <c r="AC7" s="214"/>
      <c r="AD7" s="214"/>
      <c r="AE7" s="214"/>
      <c r="AF7" s="214"/>
      <c r="AG7" s="214"/>
      <c r="AH7" s="214"/>
      <c r="AI7" s="214"/>
      <c r="AJ7" s="214"/>
      <c r="AK7" s="214"/>
      <c r="AL7" s="215"/>
      <c r="AM7" s="1"/>
      <c r="AN7" s="1"/>
      <c r="AX7" s="216" t="s">
        <v>42</v>
      </c>
      <c r="AY7" s="216"/>
      <c r="AZ7" s="24"/>
      <c r="BA7" s="24"/>
      <c r="BB7" s="24"/>
      <c r="BC7" s="24"/>
    </row>
    <row r="8" spans="1:58" ht="9.9499999999999993" customHeight="1">
      <c r="A8" s="1"/>
      <c r="B8" s="1"/>
      <c r="C8" s="1"/>
      <c r="D8" s="1"/>
      <c r="E8" s="1"/>
      <c r="F8" s="1"/>
      <c r="G8" s="1"/>
      <c r="H8" s="1"/>
      <c r="I8" s="1"/>
      <c r="J8" s="1"/>
      <c r="K8" s="1"/>
      <c r="L8" s="1"/>
      <c r="M8" s="3"/>
      <c r="N8" s="3"/>
      <c r="O8" s="3"/>
      <c r="P8" s="3"/>
      <c r="Q8" s="3"/>
      <c r="R8" s="3"/>
      <c r="S8" s="3"/>
      <c r="T8" s="3"/>
      <c r="U8" s="3"/>
      <c r="AF8" s="3"/>
      <c r="AG8" s="1"/>
      <c r="AH8" s="1"/>
      <c r="AI8" s="1"/>
      <c r="AJ8" s="1"/>
      <c r="AK8" s="1"/>
      <c r="AL8" s="1"/>
      <c r="AM8" s="1"/>
      <c r="AN8" s="1"/>
      <c r="AY8" s="24"/>
      <c r="AZ8" s="24"/>
      <c r="BA8" s="24"/>
      <c r="BB8" s="24"/>
      <c r="BC8" s="24"/>
    </row>
    <row r="9" spans="1:58" ht="20.100000000000001" customHeight="1">
      <c r="A9" s="1"/>
      <c r="B9" s="2" t="s">
        <v>28</v>
      </c>
      <c r="V9" s="188" t="s">
        <v>15</v>
      </c>
      <c r="W9" s="188"/>
      <c r="X9" s="188"/>
      <c r="Y9" s="188"/>
      <c r="AM9" s="1"/>
      <c r="AN9" s="1"/>
      <c r="AX9" s="189" t="s">
        <v>44</v>
      </c>
      <c r="AY9" s="189"/>
      <c r="AZ9" s="189"/>
      <c r="BA9" s="189"/>
      <c r="BB9" s="189"/>
      <c r="BC9" s="189"/>
      <c r="BD9" s="189"/>
      <c r="BE9" s="189"/>
      <c r="BF9" s="189"/>
    </row>
    <row r="10" spans="1:58" ht="18" customHeight="1">
      <c r="A10" s="1"/>
      <c r="B10" s="190" t="s">
        <v>6</v>
      </c>
      <c r="C10" s="191"/>
      <c r="D10" s="191"/>
      <c r="E10" s="192"/>
      <c r="F10" s="193" t="s">
        <v>20</v>
      </c>
      <c r="G10" s="194"/>
      <c r="H10" s="194"/>
      <c r="I10" s="194"/>
      <c r="J10" s="195"/>
      <c r="K10" s="196" t="s">
        <v>8</v>
      </c>
      <c r="L10" s="197"/>
      <c r="M10" s="197"/>
      <c r="N10" s="197"/>
      <c r="O10" s="198">
        <v>1</v>
      </c>
      <c r="V10" s="199" t="s">
        <v>95</v>
      </c>
      <c r="W10" s="200"/>
      <c r="X10" s="200"/>
      <c r="Y10" s="200"/>
      <c r="Z10" s="200"/>
      <c r="AA10" s="200"/>
      <c r="AB10" s="201"/>
      <c r="AC10" s="202">
        <v>1236547896541</v>
      </c>
      <c r="AD10" s="203"/>
      <c r="AE10" s="203"/>
      <c r="AF10" s="203"/>
      <c r="AG10" s="203"/>
      <c r="AH10" s="203"/>
      <c r="AI10" s="203"/>
      <c r="AJ10" s="203"/>
      <c r="AK10" s="203"/>
      <c r="AL10" s="204"/>
      <c r="AM10" s="1"/>
      <c r="AN10" s="1"/>
      <c r="AX10" s="189" t="s">
        <v>45</v>
      </c>
      <c r="AY10" s="189"/>
      <c r="AZ10" s="189"/>
      <c r="BA10" s="189"/>
      <c r="BB10" s="189"/>
      <c r="BC10" s="189"/>
      <c r="BD10" s="189"/>
      <c r="BE10" s="189"/>
      <c r="BF10" s="189"/>
    </row>
    <row r="11" spans="1:58" ht="18" customHeight="1">
      <c r="A11" s="1"/>
      <c r="B11" s="242">
        <f>MAX(AG27:AG56)</f>
        <v>10</v>
      </c>
      <c r="C11" s="243"/>
      <c r="D11" s="243"/>
      <c r="E11" s="244"/>
      <c r="F11" s="245">
        <f ca="1">SUMIF($AG$27:$AL$56,B11,$AI$27:$AL$56)</f>
        <v>1685420</v>
      </c>
      <c r="G11" s="246"/>
      <c r="H11" s="246"/>
      <c r="I11" s="246"/>
      <c r="J11" s="247"/>
      <c r="K11" s="248">
        <f ca="1">IF(AC10="","",IFERROR(F11*B11/100,""))</f>
        <v>168542</v>
      </c>
      <c r="L11" s="249"/>
      <c r="M11" s="249"/>
      <c r="N11" s="249"/>
      <c r="O11" s="250"/>
      <c r="U11" s="14"/>
      <c r="V11" s="251" t="s">
        <v>13</v>
      </c>
      <c r="W11" s="252"/>
      <c r="X11" s="252"/>
      <c r="Y11" s="253">
        <v>1235697</v>
      </c>
      <c r="Z11" s="254"/>
      <c r="AA11" s="254"/>
      <c r="AB11" s="254"/>
      <c r="AC11" s="254"/>
      <c r="AD11" s="251" t="s">
        <v>73</v>
      </c>
      <c r="AE11" s="252"/>
      <c r="AF11" s="252"/>
      <c r="AG11" s="217" t="s">
        <v>103</v>
      </c>
      <c r="AH11" s="218"/>
      <c r="AI11" s="218"/>
      <c r="AJ11" s="218"/>
      <c r="AK11" s="218"/>
      <c r="AL11" s="219"/>
      <c r="AM11" s="1"/>
      <c r="AN11" s="1"/>
      <c r="AX11" s="189" t="s">
        <v>43</v>
      </c>
      <c r="AY11" s="189"/>
      <c r="AZ11" s="189"/>
      <c r="BA11" s="189"/>
      <c r="BB11" s="189"/>
      <c r="BC11" s="189"/>
      <c r="BD11" s="189"/>
      <c r="BE11" s="189"/>
      <c r="BF11" s="189"/>
    </row>
    <row r="12" spans="1:58" ht="18" customHeight="1">
      <c r="A12" s="1"/>
      <c r="B12" s="220" t="str">
        <f>IFERROR(IF(B11=$AP$57,"対象外",IF(B11&gt;$AP$57,$AP$57,"")),"")</f>
        <v>対象外</v>
      </c>
      <c r="C12" s="221"/>
      <c r="D12" s="221"/>
      <c r="E12" s="222"/>
      <c r="F12" s="223">
        <f ca="1">SUMIF(AG27:AH56,IF(B12="対象外",B13,B12),AI27:AI56)</f>
        <v>0</v>
      </c>
      <c r="G12" s="224"/>
      <c r="H12" s="224"/>
      <c r="I12" s="224"/>
      <c r="J12" s="225"/>
      <c r="K12" s="226" t="str">
        <f>IF(AC10="","",IF(B12="対象外","－",IFERROR(F12*B12/100,"")))</f>
        <v>－</v>
      </c>
      <c r="L12" s="227"/>
      <c r="M12" s="227"/>
      <c r="N12" s="227"/>
      <c r="O12" s="228"/>
      <c r="U12" s="14"/>
      <c r="V12" s="229" t="s">
        <v>14</v>
      </c>
      <c r="W12" s="230"/>
      <c r="X12" s="230"/>
      <c r="Y12" s="233"/>
      <c r="Z12" s="234"/>
      <c r="AA12" s="234"/>
      <c r="AB12" s="234"/>
      <c r="AC12" s="234"/>
      <c r="AD12" s="234"/>
      <c r="AE12" s="234"/>
      <c r="AF12" s="234"/>
      <c r="AG12" s="234"/>
      <c r="AH12" s="234"/>
      <c r="AI12" s="234"/>
      <c r="AJ12" s="234"/>
      <c r="AK12" s="234"/>
      <c r="AL12" s="235"/>
      <c r="AM12" s="1"/>
      <c r="AN12" s="1"/>
      <c r="AX12" s="189" t="s">
        <v>48</v>
      </c>
      <c r="AY12" s="189"/>
      <c r="AZ12" s="189"/>
      <c r="BA12" s="189"/>
      <c r="BB12" s="189"/>
      <c r="BC12" s="189"/>
      <c r="BD12" s="189"/>
      <c r="BE12" s="189"/>
      <c r="BF12" s="189"/>
    </row>
    <row r="13" spans="1:58" ht="18" customHeight="1" thickBot="1">
      <c r="A13" s="1"/>
      <c r="B13" s="236" t="str">
        <f>IF(B12="対象外","","対象外")</f>
        <v/>
      </c>
      <c r="C13" s="237"/>
      <c r="D13" s="237"/>
      <c r="E13" s="238"/>
      <c r="F13" s="239" t="str">
        <f ca="1">IFERROR(IF(SUM(F11:J12)&lt;&gt;F14,F14-SUM(F11,F12),""),"")</f>
        <v/>
      </c>
      <c r="G13" s="240"/>
      <c r="H13" s="240"/>
      <c r="I13" s="240"/>
      <c r="J13" s="241"/>
      <c r="K13" s="271" t="str">
        <f ca="1">IF(AC10="","",IF(B13="対象外","－",IFERROR(F13*B13/100,"")))</f>
        <v/>
      </c>
      <c r="L13" s="272"/>
      <c r="M13" s="272"/>
      <c r="N13" s="272"/>
      <c r="O13" s="273"/>
      <c r="U13" s="14"/>
      <c r="V13" s="231"/>
      <c r="W13" s="232"/>
      <c r="X13" s="232"/>
      <c r="Y13" s="274"/>
      <c r="Z13" s="275"/>
      <c r="AA13" s="275"/>
      <c r="AB13" s="275"/>
      <c r="AC13" s="275"/>
      <c r="AD13" s="275"/>
      <c r="AE13" s="275"/>
      <c r="AF13" s="275"/>
      <c r="AG13" s="275"/>
      <c r="AH13" s="275"/>
      <c r="AI13" s="275"/>
      <c r="AJ13" s="275"/>
      <c r="AK13" s="275"/>
      <c r="AL13" s="276"/>
      <c r="AM13" s="1"/>
      <c r="AN13" s="1"/>
      <c r="AX13" s="277" t="s">
        <v>46</v>
      </c>
      <c r="AY13" s="277"/>
      <c r="AZ13" s="277"/>
      <c r="BA13" s="277"/>
      <c r="BB13" s="277"/>
      <c r="BC13" s="277"/>
      <c r="BD13" s="277"/>
      <c r="BE13" s="277"/>
      <c r="BF13" s="277"/>
    </row>
    <row r="14" spans="1:58" ht="18" customHeight="1" thickTop="1">
      <c r="A14" s="1"/>
      <c r="B14" s="278" t="s">
        <v>12</v>
      </c>
      <c r="C14" s="279"/>
      <c r="D14" s="279"/>
      <c r="E14" s="280"/>
      <c r="F14" s="281">
        <f>IF(AR56&gt;=1,"入力不足あり",SUM(AI27:AL56))</f>
        <v>1685420</v>
      </c>
      <c r="G14" s="282"/>
      <c r="H14" s="282"/>
      <c r="I14" s="282"/>
      <c r="J14" s="283"/>
      <c r="K14" s="284">
        <f ca="1">IF(AQ57&gt;2,"税率見直",SUM(K11:O13))</f>
        <v>168542</v>
      </c>
      <c r="L14" s="285"/>
      <c r="M14" s="285"/>
      <c r="N14" s="285"/>
      <c r="O14" s="286"/>
      <c r="U14" s="14"/>
      <c r="V14" s="287" t="s">
        <v>26</v>
      </c>
      <c r="W14" s="288"/>
      <c r="X14" s="289"/>
      <c r="Y14" s="293"/>
      <c r="Z14" s="294"/>
      <c r="AA14" s="294"/>
      <c r="AB14" s="294"/>
      <c r="AC14" s="294"/>
      <c r="AD14" s="294"/>
      <c r="AE14" s="294"/>
      <c r="AF14" s="294"/>
      <c r="AG14" s="294"/>
      <c r="AH14" s="294"/>
      <c r="AI14" s="294"/>
      <c r="AJ14" s="294"/>
      <c r="AK14" s="297"/>
      <c r="AL14" s="298"/>
      <c r="AM14" s="1"/>
      <c r="AN14" s="1"/>
    </row>
    <row r="15" spans="1:58" ht="15.95" customHeight="1">
      <c r="A15" s="1"/>
      <c r="V15" s="290"/>
      <c r="W15" s="291"/>
      <c r="X15" s="292"/>
      <c r="Y15" s="295"/>
      <c r="Z15" s="296"/>
      <c r="AA15" s="296"/>
      <c r="AB15" s="296"/>
      <c r="AC15" s="296"/>
      <c r="AD15" s="296"/>
      <c r="AE15" s="296"/>
      <c r="AF15" s="296"/>
      <c r="AG15" s="296"/>
      <c r="AH15" s="296"/>
      <c r="AI15" s="296"/>
      <c r="AJ15" s="296"/>
      <c r="AK15" s="299"/>
      <c r="AL15" s="300"/>
      <c r="AM15" s="1"/>
      <c r="AN15" s="1"/>
    </row>
    <row r="16" spans="1:58" ht="15.95" customHeight="1">
      <c r="A16" s="1"/>
      <c r="B16" s="261" t="s">
        <v>134</v>
      </c>
      <c r="C16" s="262"/>
      <c r="D16" s="262"/>
      <c r="E16" s="263"/>
      <c r="F16" s="301" t="s">
        <v>136</v>
      </c>
      <c r="G16" s="302"/>
      <c r="H16" s="302"/>
      <c r="I16" s="302"/>
      <c r="J16" s="303"/>
      <c r="K16" s="261" t="s">
        <v>135</v>
      </c>
      <c r="L16" s="262"/>
      <c r="M16" s="262"/>
      <c r="N16" s="262"/>
      <c r="O16" s="263"/>
      <c r="P16" s="304" t="s">
        <v>137</v>
      </c>
      <c r="Q16" s="305"/>
      <c r="R16" s="305"/>
      <c r="S16" s="305"/>
      <c r="T16" s="306"/>
      <c r="V16" s="92" t="s">
        <v>91</v>
      </c>
      <c r="AF16" s="3"/>
      <c r="AG16" s="1"/>
      <c r="AH16" s="1"/>
      <c r="AI16" s="1"/>
      <c r="AJ16" s="1"/>
      <c r="AK16" s="1"/>
      <c r="AL16" s="1"/>
      <c r="AM16" s="1"/>
      <c r="AN16" s="1"/>
    </row>
    <row r="17" spans="1:58" ht="9.9499999999999993" customHeight="1" thickBot="1">
      <c r="A17" s="1"/>
      <c r="B17" s="6"/>
      <c r="C17" s="6"/>
      <c r="D17" s="6"/>
      <c r="E17" s="6"/>
      <c r="F17" s="6"/>
      <c r="G17" s="6"/>
      <c r="H17" s="6"/>
      <c r="I17" s="6"/>
      <c r="J17" s="6"/>
      <c r="K17" s="6"/>
      <c r="L17" s="6"/>
      <c r="M17" s="7"/>
      <c r="N17" s="7"/>
      <c r="O17" s="7"/>
      <c r="P17" s="7"/>
      <c r="Q17" s="7"/>
      <c r="R17" s="7"/>
      <c r="S17" s="7"/>
      <c r="T17" s="8"/>
      <c r="U17" s="18"/>
      <c r="V17" s="45"/>
      <c r="W17" s="8"/>
      <c r="X17" s="8"/>
      <c r="Y17" s="8"/>
      <c r="Z17" s="8"/>
      <c r="AA17" s="8"/>
      <c r="AB17" s="8"/>
      <c r="AC17" s="8"/>
      <c r="AD17" s="8"/>
      <c r="AE17" s="8"/>
      <c r="AF17" s="7"/>
      <c r="AG17" s="6"/>
      <c r="AH17" s="6"/>
      <c r="AI17" s="6"/>
      <c r="AJ17" s="6"/>
      <c r="AK17" s="6"/>
      <c r="AL17" s="6"/>
      <c r="AM17" s="1"/>
      <c r="AN17" s="1"/>
    </row>
    <row r="18" spans="1:58" ht="9.9499999999999993" customHeight="1" thickTop="1">
      <c r="A18" s="1"/>
      <c r="B18" s="1"/>
      <c r="C18" s="1"/>
      <c r="D18" s="1"/>
      <c r="E18" s="1"/>
      <c r="F18" s="1"/>
      <c r="G18" s="1"/>
      <c r="H18" s="1"/>
      <c r="I18" s="1"/>
      <c r="J18" s="1"/>
      <c r="K18" s="1"/>
      <c r="L18" s="1"/>
      <c r="M18" s="3"/>
      <c r="N18" s="3"/>
      <c r="O18" s="3"/>
      <c r="P18" s="3"/>
      <c r="Q18" s="3"/>
      <c r="R18" s="3"/>
      <c r="S18" s="3"/>
      <c r="T18" s="3"/>
      <c r="U18" s="3"/>
      <c r="AF18" s="3"/>
      <c r="AG18" s="1"/>
      <c r="AH18" s="1"/>
      <c r="AI18" s="1"/>
      <c r="AJ18" s="1"/>
      <c r="AK18" s="1"/>
      <c r="AL18" s="1"/>
      <c r="AM18" s="1"/>
      <c r="AN18" s="1"/>
    </row>
    <row r="19" spans="1:58" ht="20.100000000000001" customHeight="1">
      <c r="A19" s="4"/>
      <c r="B19" s="1" t="s">
        <v>22</v>
      </c>
      <c r="AM19" s="1"/>
      <c r="AN19" s="1"/>
    </row>
    <row r="20" spans="1:58" ht="20.100000000000001" customHeight="1">
      <c r="A20" s="4"/>
      <c r="B20" s="255" t="s">
        <v>0</v>
      </c>
      <c r="C20" s="256"/>
      <c r="D20" s="256"/>
      <c r="E20" s="256"/>
      <c r="F20" s="257"/>
      <c r="G20" s="258">
        <v>45199</v>
      </c>
      <c r="H20" s="259"/>
      <c r="I20" s="259"/>
      <c r="J20" s="259"/>
      <c r="K20" s="259"/>
      <c r="L20" s="259"/>
      <c r="M20" s="259"/>
      <c r="N20" s="260"/>
      <c r="V20" s="261" t="s">
        <v>24</v>
      </c>
      <c r="W20" s="262"/>
      <c r="X20" s="262"/>
      <c r="Y20" s="263"/>
      <c r="Z20" s="264"/>
      <c r="AA20" s="265"/>
      <c r="AB20" s="265"/>
      <c r="AC20" s="265"/>
      <c r="AD20" s="265"/>
      <c r="AE20" s="265"/>
      <c r="AF20" s="265"/>
      <c r="AG20" s="265"/>
      <c r="AH20" s="265"/>
      <c r="AI20" s="265"/>
      <c r="AJ20" s="265"/>
      <c r="AK20" s="265"/>
      <c r="AL20" s="266"/>
      <c r="AM20" s="1"/>
      <c r="AN20" s="1"/>
      <c r="AO20" s="34">
        <v>2</v>
      </c>
      <c r="AP20" s="34" t="b">
        <v>1</v>
      </c>
      <c r="AX20" s="216" t="s">
        <v>81</v>
      </c>
      <c r="AY20" s="216"/>
      <c r="AZ20" s="216"/>
      <c r="BA20" s="216"/>
      <c r="BB20" s="216"/>
    </row>
    <row r="21" spans="1:58" ht="9.9499999999999993" customHeight="1">
      <c r="AM21" s="1"/>
      <c r="AN21" s="1"/>
    </row>
    <row r="22" spans="1:58" ht="15" customHeight="1">
      <c r="B22" s="184" t="s">
        <v>33</v>
      </c>
      <c r="C22" s="185"/>
      <c r="D22" s="185"/>
      <c r="E22" s="185"/>
      <c r="F22" s="186"/>
      <c r="G22" s="267" t="s">
        <v>106</v>
      </c>
      <c r="H22" s="268"/>
      <c r="I22" s="268"/>
      <c r="J22" s="268"/>
      <c r="K22" s="268"/>
      <c r="L22" s="268"/>
      <c r="M22" s="268"/>
      <c r="N22" s="268"/>
      <c r="O22" s="268"/>
      <c r="P22" s="268"/>
      <c r="Q22" s="268"/>
      <c r="R22" s="268"/>
      <c r="S22" s="268"/>
      <c r="T22" s="268"/>
      <c r="U22" s="268"/>
      <c r="V22" s="268"/>
      <c r="W22" s="269"/>
      <c r="AG22" s="13"/>
      <c r="AH22" s="13"/>
      <c r="AI22" s="13"/>
      <c r="AJ22" s="13"/>
      <c r="AK22" s="13"/>
      <c r="AL22" s="13"/>
      <c r="AM22" s="1"/>
      <c r="AN22" s="1"/>
      <c r="AX22" s="270" t="s">
        <v>63</v>
      </c>
      <c r="AY22" s="270"/>
      <c r="AZ22" s="270"/>
      <c r="BA22" s="270"/>
      <c r="BB22" s="270"/>
      <c r="BC22" s="270"/>
      <c r="BD22" s="270"/>
      <c r="BE22" s="270"/>
      <c r="BF22" s="270"/>
    </row>
    <row r="23" spans="1:58" ht="15" customHeight="1">
      <c r="A23" s="4"/>
      <c r="B23" s="307" t="s">
        <v>30</v>
      </c>
      <c r="C23" s="308"/>
      <c r="D23" s="308"/>
      <c r="E23" s="308"/>
      <c r="F23" s="309"/>
      <c r="G23" s="310" t="s">
        <v>107</v>
      </c>
      <c r="H23" s="311"/>
      <c r="I23" s="311"/>
      <c r="J23" s="311"/>
      <c r="K23" s="312"/>
      <c r="L23" s="312"/>
      <c r="M23" s="312"/>
      <c r="N23" s="312"/>
      <c r="O23" s="312"/>
      <c r="P23" s="312"/>
      <c r="Q23" s="312"/>
      <c r="R23" s="312"/>
      <c r="S23" s="312"/>
      <c r="T23" s="312"/>
      <c r="U23" s="312"/>
      <c r="V23" s="312"/>
      <c r="W23" s="313"/>
      <c r="AC23" s="184" t="s">
        <v>23</v>
      </c>
      <c r="AD23" s="185"/>
      <c r="AE23" s="185"/>
      <c r="AF23" s="186"/>
      <c r="AG23" s="314" t="s">
        <v>21</v>
      </c>
      <c r="AH23" s="315"/>
      <c r="AI23" s="315"/>
      <c r="AJ23" s="315"/>
      <c r="AK23" s="315"/>
      <c r="AL23" s="316"/>
      <c r="AO23" s="48">
        <f>SMALL(C27:E56,1)</f>
        <v>45170</v>
      </c>
      <c r="AX23" s="270" t="s">
        <v>64</v>
      </c>
      <c r="AY23" s="270"/>
      <c r="AZ23" s="270"/>
      <c r="BA23" s="270"/>
      <c r="BB23" s="270"/>
      <c r="BC23" s="270"/>
      <c r="BD23" s="270"/>
      <c r="BE23" s="270"/>
      <c r="BF23" s="270"/>
    </row>
    <row r="24" spans="1:58" ht="15" customHeight="1">
      <c r="A24" s="4"/>
      <c r="B24" s="317" t="s">
        <v>31</v>
      </c>
      <c r="C24" s="318"/>
      <c r="D24" s="318"/>
      <c r="E24" s="318"/>
      <c r="F24" s="319"/>
      <c r="G24" s="320" t="s">
        <v>108</v>
      </c>
      <c r="H24" s="321"/>
      <c r="I24" s="321"/>
      <c r="J24" s="321"/>
      <c r="K24" s="255" t="s">
        <v>97</v>
      </c>
      <c r="L24" s="256"/>
      <c r="M24" s="256"/>
      <c r="N24" s="256"/>
      <c r="O24" s="257"/>
      <c r="P24" s="322"/>
      <c r="Q24" s="323"/>
      <c r="R24" s="323"/>
      <c r="S24" s="323"/>
      <c r="T24" s="323"/>
      <c r="U24" s="323"/>
      <c r="V24" s="323"/>
      <c r="W24" s="324"/>
      <c r="AC24" s="325">
        <v>1500</v>
      </c>
      <c r="AD24" s="326"/>
      <c r="AE24" s="326"/>
      <c r="AF24" s="327"/>
      <c r="AG24" s="328"/>
      <c r="AH24" s="329"/>
      <c r="AI24" s="329"/>
      <c r="AJ24" s="329"/>
      <c r="AK24" s="329"/>
      <c r="AL24" s="330"/>
      <c r="AO24" s="48">
        <f>C27</f>
        <v>45170</v>
      </c>
      <c r="AX24" s="270" t="s">
        <v>65</v>
      </c>
      <c r="AY24" s="270"/>
      <c r="AZ24" s="270"/>
      <c r="BA24" s="270"/>
      <c r="BB24" s="270"/>
      <c r="BC24" s="270"/>
      <c r="BD24" s="270"/>
      <c r="BE24" s="270"/>
      <c r="BF24" s="270"/>
    </row>
    <row r="25" spans="1:58" ht="15" customHeight="1">
      <c r="A25" s="1"/>
      <c r="B25" s="331" t="s">
        <v>49</v>
      </c>
      <c r="C25" s="331"/>
      <c r="D25" s="331"/>
      <c r="E25" s="331"/>
      <c r="F25" s="332" t="s">
        <v>98</v>
      </c>
      <c r="G25" s="332"/>
      <c r="H25" s="332"/>
      <c r="I25" s="332"/>
      <c r="J25" s="332"/>
      <c r="K25" s="332"/>
      <c r="L25" s="332"/>
      <c r="M25" s="332"/>
      <c r="N25" s="332"/>
      <c r="O25" s="332"/>
      <c r="P25" s="332"/>
      <c r="Q25" s="332"/>
      <c r="R25" s="35"/>
      <c r="S25" s="35"/>
      <c r="T25" s="35"/>
      <c r="U25" s="35"/>
      <c r="V25" s="35"/>
      <c r="W25" s="36"/>
      <c r="AO25" s="2" t="b">
        <f>IF(AP26=30,FALSE,TRUE)</f>
        <v>0</v>
      </c>
      <c r="AP25" s="2" t="b">
        <f>IF(AQ26=30,FALSE,TRUE)</f>
        <v>0</v>
      </c>
      <c r="AX25" s="333" t="s">
        <v>61</v>
      </c>
      <c r="AY25" s="333"/>
      <c r="AZ25" s="333"/>
      <c r="BA25" s="333"/>
      <c r="BB25" s="333"/>
      <c r="BC25" s="333"/>
      <c r="BD25" s="333"/>
      <c r="BE25" s="333"/>
      <c r="BF25" s="333"/>
    </row>
    <row r="26" spans="1:58" ht="15" customHeight="1">
      <c r="A26" s="1"/>
      <c r="B26" s="23" t="s">
        <v>5</v>
      </c>
      <c r="C26" s="334" t="s">
        <v>17</v>
      </c>
      <c r="D26" s="335"/>
      <c r="E26" s="335"/>
      <c r="F26" s="334" t="s">
        <v>18</v>
      </c>
      <c r="G26" s="335"/>
      <c r="H26" s="335"/>
      <c r="I26" s="335"/>
      <c r="J26" s="336"/>
      <c r="K26" s="334" t="s">
        <v>82</v>
      </c>
      <c r="L26" s="335"/>
      <c r="M26" s="335"/>
      <c r="N26" s="335"/>
      <c r="O26" s="335"/>
      <c r="P26" s="335"/>
      <c r="Q26" s="335"/>
      <c r="R26" s="335"/>
      <c r="S26" s="335"/>
      <c r="T26" s="335"/>
      <c r="U26" s="335"/>
      <c r="V26" s="335"/>
      <c r="W26" s="336"/>
      <c r="X26" s="334" t="s">
        <v>2</v>
      </c>
      <c r="Y26" s="335"/>
      <c r="Z26" s="336"/>
      <c r="AA26" s="334" t="s">
        <v>3</v>
      </c>
      <c r="AB26" s="336"/>
      <c r="AC26" s="334" t="s">
        <v>4</v>
      </c>
      <c r="AD26" s="335"/>
      <c r="AE26" s="335"/>
      <c r="AF26" s="336"/>
      <c r="AG26" s="334" t="s">
        <v>6</v>
      </c>
      <c r="AH26" s="336"/>
      <c r="AI26" s="334" t="s">
        <v>19</v>
      </c>
      <c r="AJ26" s="335"/>
      <c r="AK26" s="335"/>
      <c r="AL26" s="336"/>
      <c r="AP26" s="2">
        <f>SUM(AP27:AP56)</f>
        <v>30</v>
      </c>
      <c r="AQ26" s="2">
        <f>SUM(AQ27:AQ56)</f>
        <v>30</v>
      </c>
      <c r="AR26" s="2">
        <f>COUNTIF(AR27,TRUE)</f>
        <v>1</v>
      </c>
      <c r="AS26" s="50" t="s">
        <v>94</v>
      </c>
      <c r="AT26" s="50" t="s">
        <v>104</v>
      </c>
      <c r="AU26" s="50" t="s">
        <v>93</v>
      </c>
      <c r="AV26" s="50" t="s">
        <v>102</v>
      </c>
      <c r="AX26" s="333" t="s">
        <v>62</v>
      </c>
      <c r="AY26" s="333"/>
      <c r="AZ26" s="333"/>
      <c r="BA26" s="333"/>
      <c r="BB26" s="333"/>
      <c r="BC26" s="333"/>
      <c r="BD26" s="333"/>
      <c r="BE26" s="333"/>
      <c r="BF26" s="333"/>
    </row>
    <row r="27" spans="1:58" ht="15" customHeight="1">
      <c r="A27" s="1"/>
      <c r="B27" s="9">
        <v>1</v>
      </c>
      <c r="C27" s="337">
        <v>45170</v>
      </c>
      <c r="D27" s="338"/>
      <c r="E27" s="338"/>
      <c r="F27" s="339" t="s">
        <v>112</v>
      </c>
      <c r="G27" s="340"/>
      <c r="H27" s="340"/>
      <c r="I27" s="340"/>
      <c r="J27" s="341"/>
      <c r="K27" s="342"/>
      <c r="L27" s="343"/>
      <c r="M27" s="343"/>
      <c r="N27" s="343"/>
      <c r="O27" s="343"/>
      <c r="P27" s="343"/>
      <c r="Q27" s="343"/>
      <c r="R27" s="343"/>
      <c r="S27" s="343"/>
      <c r="T27" s="343"/>
      <c r="U27" s="343"/>
      <c r="V27" s="343"/>
      <c r="W27" s="344"/>
      <c r="X27" s="345">
        <v>1</v>
      </c>
      <c r="Y27" s="346"/>
      <c r="Z27" s="347"/>
      <c r="AA27" s="348" t="s">
        <v>56</v>
      </c>
      <c r="AB27" s="349"/>
      <c r="AC27" s="350">
        <v>1685420</v>
      </c>
      <c r="AD27" s="351"/>
      <c r="AE27" s="351"/>
      <c r="AF27" s="352"/>
      <c r="AG27" s="353">
        <v>10</v>
      </c>
      <c r="AH27" s="354"/>
      <c r="AI27" s="355">
        <f t="shared" ref="AI27:AI56" si="0">IF(AND(C27="",F27="",X27="",AC27=""),"",IF(OR(C27="",F27="",X27="",AC27=""),"入力不足あり",ROUND(AS27*AU27,0)))</f>
        <v>1685420</v>
      </c>
      <c r="AJ27" s="356"/>
      <c r="AK27" s="356"/>
      <c r="AL27" s="357"/>
      <c r="AO27" s="32">
        <f>IFERROR(1/COUNTIF($AG$27:$AH$56,AG27),0)</f>
        <v>1</v>
      </c>
      <c r="AP27" s="47">
        <f t="shared" ref="AP27:AP56" si="1">IF(X27=INT(X27),1,"ari")</f>
        <v>1</v>
      </c>
      <c r="AQ27" s="2">
        <f>IF(AC27=INT(AC27),1,"ari")</f>
        <v>1</v>
      </c>
      <c r="AR27" s="2" t="b">
        <f>ISNUMBER(C27)</f>
        <v>1</v>
      </c>
      <c r="AS27" s="55">
        <f t="shared" ref="AS27:AS56" si="2">ROUND(X27,1)</f>
        <v>1</v>
      </c>
      <c r="AT27" s="59">
        <f>IF(X27="","",ABS(VALUE(IF(AS27&gt;0,(AS27-ROUNDDOWN(AS27,0))*10,(AS27-ROUNDDOWN(AS27,0))*-10))))</f>
        <v>0</v>
      </c>
      <c r="AU27" s="51">
        <f t="shared" ref="AU27:AU56" si="3">ROUND(AC27,2)</f>
        <v>1685420</v>
      </c>
      <c r="AV27" s="59">
        <f>IF(AU27&gt;0,(AU27-ROUNDDOWN(AU27,0))*100,(AU27-ROUNDDOWN(AU27,0))*-100)</f>
        <v>0</v>
      </c>
      <c r="AX27" s="358" t="s">
        <v>66</v>
      </c>
      <c r="AY27" s="358"/>
      <c r="AZ27" s="358"/>
      <c r="BA27" s="358"/>
      <c r="BB27" s="358"/>
      <c r="BC27" s="358"/>
      <c r="BD27" s="358"/>
      <c r="BE27" s="358"/>
      <c r="BF27" s="358"/>
    </row>
    <row r="28" spans="1:58" ht="15" customHeight="1">
      <c r="A28" s="5"/>
      <c r="B28" s="40">
        <v>2</v>
      </c>
      <c r="C28" s="337"/>
      <c r="D28" s="338"/>
      <c r="E28" s="338"/>
      <c r="F28" s="359"/>
      <c r="G28" s="360"/>
      <c r="H28" s="360"/>
      <c r="I28" s="360"/>
      <c r="J28" s="361"/>
      <c r="K28" s="362"/>
      <c r="L28" s="363"/>
      <c r="M28" s="363"/>
      <c r="N28" s="363"/>
      <c r="O28" s="363"/>
      <c r="P28" s="363"/>
      <c r="Q28" s="363"/>
      <c r="R28" s="363"/>
      <c r="S28" s="363"/>
      <c r="T28" s="363"/>
      <c r="U28" s="363"/>
      <c r="V28" s="363"/>
      <c r="W28" s="364"/>
      <c r="X28" s="365"/>
      <c r="Y28" s="366"/>
      <c r="Z28" s="367"/>
      <c r="AA28" s="368"/>
      <c r="AB28" s="369"/>
      <c r="AC28" s="370"/>
      <c r="AD28" s="371"/>
      <c r="AE28" s="371"/>
      <c r="AF28" s="372"/>
      <c r="AG28" s="373"/>
      <c r="AH28" s="374"/>
      <c r="AI28" s="375" t="str">
        <f t="shared" si="0"/>
        <v/>
      </c>
      <c r="AJ28" s="376"/>
      <c r="AK28" s="376"/>
      <c r="AL28" s="377"/>
      <c r="AO28" s="32">
        <f t="shared" ref="AO28:AO56" si="4">IFERROR(1/COUNTIF($AG$27:$AH$56,AG28),0)</f>
        <v>0</v>
      </c>
      <c r="AP28" s="47">
        <f t="shared" si="1"/>
        <v>1</v>
      </c>
      <c r="AQ28" s="2">
        <f t="shared" ref="AQ28:AQ56" si="5">IF(AC28=INT(AC28),1,"ari")</f>
        <v>1</v>
      </c>
      <c r="AS28" s="56">
        <f t="shared" si="2"/>
        <v>0</v>
      </c>
      <c r="AT28" s="58" t="str">
        <f t="shared" ref="AT28:AT56" si="6">IF(X28="","",ABS(VALUE(IF(AS28&gt;0,(AS28-ROUNDDOWN(AS28,0))*10,(AS28-ROUNDDOWN(AS28,0))*-10))))</f>
        <v/>
      </c>
      <c r="AU28" s="52">
        <f t="shared" si="3"/>
        <v>0</v>
      </c>
      <c r="AV28" s="58">
        <f t="shared" ref="AV28:AV56" si="7">IF(AU28&gt;0,(AU28-ROUNDDOWN(AU28,0))*100,(AU28-ROUNDDOWN(AU28,0))*-100)</f>
        <v>0</v>
      </c>
    </row>
    <row r="29" spans="1:58" ht="15" customHeight="1">
      <c r="A29" s="5"/>
      <c r="B29" s="40">
        <v>3</v>
      </c>
      <c r="C29" s="337" t="s">
        <v>113</v>
      </c>
      <c r="D29" s="338"/>
      <c r="E29" s="338"/>
      <c r="F29" s="359" t="s">
        <v>114</v>
      </c>
      <c r="G29" s="360"/>
      <c r="H29" s="360"/>
      <c r="I29" s="360"/>
      <c r="J29" s="361"/>
      <c r="K29" s="362"/>
      <c r="L29" s="363"/>
      <c r="M29" s="363"/>
      <c r="N29" s="363"/>
      <c r="O29" s="363"/>
      <c r="P29" s="363"/>
      <c r="Q29" s="363"/>
      <c r="R29" s="363"/>
      <c r="S29" s="363"/>
      <c r="T29" s="363"/>
      <c r="U29" s="363"/>
      <c r="V29" s="363"/>
      <c r="W29" s="364"/>
      <c r="X29" s="365">
        <v>1</v>
      </c>
      <c r="Y29" s="366"/>
      <c r="Z29" s="367"/>
      <c r="AA29" s="368"/>
      <c r="AB29" s="369"/>
      <c r="AC29" s="370">
        <v>0</v>
      </c>
      <c r="AD29" s="371"/>
      <c r="AE29" s="371"/>
      <c r="AF29" s="372"/>
      <c r="AG29" s="373"/>
      <c r="AH29" s="374"/>
      <c r="AI29" s="375">
        <f t="shared" si="0"/>
        <v>0</v>
      </c>
      <c r="AJ29" s="376"/>
      <c r="AK29" s="376"/>
      <c r="AL29" s="377"/>
      <c r="AO29" s="32">
        <f t="shared" si="4"/>
        <v>0</v>
      </c>
      <c r="AP29" s="47">
        <f t="shared" si="1"/>
        <v>1</v>
      </c>
      <c r="AQ29" s="2">
        <f t="shared" si="5"/>
        <v>1</v>
      </c>
      <c r="AS29" s="56">
        <f t="shared" si="2"/>
        <v>1</v>
      </c>
      <c r="AT29" s="58">
        <f t="shared" si="6"/>
        <v>0</v>
      </c>
      <c r="AU29" s="52">
        <f t="shared" si="3"/>
        <v>0</v>
      </c>
      <c r="AV29" s="58">
        <f t="shared" si="7"/>
        <v>0</v>
      </c>
      <c r="AX29" s="378" t="s">
        <v>47</v>
      </c>
      <c r="AY29" s="378"/>
      <c r="AZ29" s="378"/>
      <c r="BA29" s="29"/>
      <c r="BB29" s="29"/>
      <c r="BC29" s="29"/>
      <c r="BD29" s="29"/>
      <c r="BE29" s="29"/>
    </row>
    <row r="30" spans="1:58" ht="15" customHeight="1">
      <c r="A30" s="5"/>
      <c r="B30" s="40">
        <v>4</v>
      </c>
      <c r="C30" s="337" t="s">
        <v>121</v>
      </c>
      <c r="D30" s="338"/>
      <c r="E30" s="338"/>
      <c r="F30" s="359" t="s">
        <v>115</v>
      </c>
      <c r="G30" s="360"/>
      <c r="H30" s="360"/>
      <c r="I30" s="360"/>
      <c r="J30" s="361"/>
      <c r="K30" s="362"/>
      <c r="L30" s="363"/>
      <c r="M30" s="363"/>
      <c r="N30" s="363"/>
      <c r="O30" s="363"/>
      <c r="P30" s="363"/>
      <c r="Q30" s="363"/>
      <c r="R30" s="363"/>
      <c r="S30" s="363"/>
      <c r="T30" s="363"/>
      <c r="U30" s="363"/>
      <c r="V30" s="363"/>
      <c r="W30" s="364"/>
      <c r="X30" s="365">
        <v>1</v>
      </c>
      <c r="Y30" s="366"/>
      <c r="Z30" s="367"/>
      <c r="AA30" s="368"/>
      <c r="AB30" s="369"/>
      <c r="AC30" s="370">
        <v>0</v>
      </c>
      <c r="AD30" s="371"/>
      <c r="AE30" s="371"/>
      <c r="AF30" s="372"/>
      <c r="AG30" s="373"/>
      <c r="AH30" s="374"/>
      <c r="AI30" s="375">
        <f t="shared" si="0"/>
        <v>0</v>
      </c>
      <c r="AJ30" s="376"/>
      <c r="AK30" s="376"/>
      <c r="AL30" s="377"/>
      <c r="AO30" s="32">
        <f t="shared" si="4"/>
        <v>0</v>
      </c>
      <c r="AP30" s="47">
        <f t="shared" si="1"/>
        <v>1</v>
      </c>
      <c r="AQ30" s="2">
        <f t="shared" si="5"/>
        <v>1</v>
      </c>
      <c r="AS30" s="56">
        <f t="shared" si="2"/>
        <v>1</v>
      </c>
      <c r="AT30" s="58">
        <f t="shared" si="6"/>
        <v>0</v>
      </c>
      <c r="AU30" s="52">
        <f t="shared" si="3"/>
        <v>0</v>
      </c>
      <c r="AV30" s="58">
        <f t="shared" si="7"/>
        <v>0</v>
      </c>
      <c r="AX30" s="379" t="s">
        <v>67</v>
      </c>
      <c r="AY30" s="379"/>
      <c r="AZ30" s="379"/>
      <c r="BA30" s="379"/>
      <c r="BB30" s="379"/>
      <c r="BC30" s="379"/>
      <c r="BD30" s="379"/>
      <c r="BE30" s="379"/>
    </row>
    <row r="31" spans="1:58" ht="15" customHeight="1">
      <c r="A31" s="5"/>
      <c r="B31" s="40">
        <v>5</v>
      </c>
      <c r="C31" s="337" t="s">
        <v>121</v>
      </c>
      <c r="D31" s="338"/>
      <c r="E31" s="338"/>
      <c r="F31" s="359" t="s">
        <v>116</v>
      </c>
      <c r="G31" s="360"/>
      <c r="H31" s="360"/>
      <c r="I31" s="360"/>
      <c r="J31" s="361"/>
      <c r="K31" s="362"/>
      <c r="L31" s="363"/>
      <c r="M31" s="363"/>
      <c r="N31" s="363"/>
      <c r="O31" s="363"/>
      <c r="P31" s="363"/>
      <c r="Q31" s="363"/>
      <c r="R31" s="363"/>
      <c r="S31" s="363"/>
      <c r="T31" s="363"/>
      <c r="U31" s="363"/>
      <c r="V31" s="363"/>
      <c r="W31" s="364"/>
      <c r="X31" s="365">
        <v>1</v>
      </c>
      <c r="Y31" s="366"/>
      <c r="Z31" s="367"/>
      <c r="AA31" s="368"/>
      <c r="AB31" s="369"/>
      <c r="AC31" s="370">
        <v>0</v>
      </c>
      <c r="AD31" s="371"/>
      <c r="AE31" s="371"/>
      <c r="AF31" s="372"/>
      <c r="AG31" s="373"/>
      <c r="AH31" s="374"/>
      <c r="AI31" s="375">
        <f t="shared" si="0"/>
        <v>0</v>
      </c>
      <c r="AJ31" s="376"/>
      <c r="AK31" s="376"/>
      <c r="AL31" s="377"/>
      <c r="AO31" s="32">
        <f t="shared" si="4"/>
        <v>0</v>
      </c>
      <c r="AP31" s="47">
        <f t="shared" si="1"/>
        <v>1</v>
      </c>
      <c r="AQ31" s="2">
        <f t="shared" si="5"/>
        <v>1</v>
      </c>
      <c r="AS31" s="56">
        <f t="shared" si="2"/>
        <v>1</v>
      </c>
      <c r="AT31" s="58">
        <f t="shared" si="6"/>
        <v>0</v>
      </c>
      <c r="AU31" s="52">
        <f t="shared" si="3"/>
        <v>0</v>
      </c>
      <c r="AV31" s="58">
        <f t="shared" si="7"/>
        <v>0</v>
      </c>
      <c r="AX31" s="379" t="s">
        <v>68</v>
      </c>
      <c r="AY31" s="379"/>
      <c r="AZ31" s="379"/>
      <c r="BA31" s="379"/>
      <c r="BB31" s="379"/>
      <c r="BC31" s="379"/>
      <c r="BD31" s="379"/>
      <c r="BE31" s="379"/>
    </row>
    <row r="32" spans="1:58" ht="15" customHeight="1">
      <c r="A32" s="5"/>
      <c r="B32" s="40">
        <v>6</v>
      </c>
      <c r="C32" s="337" t="s">
        <v>121</v>
      </c>
      <c r="D32" s="338"/>
      <c r="E32" s="338"/>
      <c r="F32" s="359" t="s">
        <v>117</v>
      </c>
      <c r="G32" s="360"/>
      <c r="H32" s="360"/>
      <c r="I32" s="360"/>
      <c r="J32" s="361"/>
      <c r="K32" s="362"/>
      <c r="L32" s="363"/>
      <c r="M32" s="363"/>
      <c r="N32" s="363"/>
      <c r="O32" s="363"/>
      <c r="P32" s="363"/>
      <c r="Q32" s="363"/>
      <c r="R32" s="363"/>
      <c r="S32" s="363"/>
      <c r="T32" s="363"/>
      <c r="U32" s="363"/>
      <c r="V32" s="363"/>
      <c r="W32" s="364"/>
      <c r="X32" s="365">
        <v>1</v>
      </c>
      <c r="Y32" s="366"/>
      <c r="Z32" s="367"/>
      <c r="AA32" s="368"/>
      <c r="AB32" s="369"/>
      <c r="AC32" s="370">
        <v>0</v>
      </c>
      <c r="AD32" s="371"/>
      <c r="AE32" s="371"/>
      <c r="AF32" s="372"/>
      <c r="AG32" s="373"/>
      <c r="AH32" s="374"/>
      <c r="AI32" s="375">
        <f t="shared" si="0"/>
        <v>0</v>
      </c>
      <c r="AJ32" s="376"/>
      <c r="AK32" s="376"/>
      <c r="AL32" s="377"/>
      <c r="AO32" s="32">
        <f t="shared" si="4"/>
        <v>0</v>
      </c>
      <c r="AP32" s="47">
        <f t="shared" si="1"/>
        <v>1</v>
      </c>
      <c r="AQ32" s="2">
        <f t="shared" si="5"/>
        <v>1</v>
      </c>
      <c r="AS32" s="56">
        <f t="shared" si="2"/>
        <v>1</v>
      </c>
      <c r="AT32" s="58">
        <f t="shared" si="6"/>
        <v>0</v>
      </c>
      <c r="AU32" s="52">
        <f t="shared" si="3"/>
        <v>0</v>
      </c>
      <c r="AV32" s="58">
        <f t="shared" si="7"/>
        <v>0</v>
      </c>
    </row>
    <row r="33" spans="1:58" ht="15" customHeight="1">
      <c r="A33" s="5"/>
      <c r="B33" s="40">
        <v>7</v>
      </c>
      <c r="C33" s="337" t="s">
        <v>121</v>
      </c>
      <c r="D33" s="338"/>
      <c r="E33" s="338"/>
      <c r="F33" s="359" t="s">
        <v>118</v>
      </c>
      <c r="G33" s="360"/>
      <c r="H33" s="360"/>
      <c r="I33" s="360"/>
      <c r="J33" s="361"/>
      <c r="K33" s="362"/>
      <c r="L33" s="363"/>
      <c r="M33" s="363"/>
      <c r="N33" s="363"/>
      <c r="O33" s="363"/>
      <c r="P33" s="363"/>
      <c r="Q33" s="363"/>
      <c r="R33" s="363"/>
      <c r="S33" s="363"/>
      <c r="T33" s="363"/>
      <c r="U33" s="363"/>
      <c r="V33" s="363"/>
      <c r="W33" s="364"/>
      <c r="X33" s="365">
        <v>1</v>
      </c>
      <c r="Y33" s="366"/>
      <c r="Z33" s="367"/>
      <c r="AA33" s="368"/>
      <c r="AB33" s="369"/>
      <c r="AC33" s="370">
        <v>0</v>
      </c>
      <c r="AD33" s="371"/>
      <c r="AE33" s="371"/>
      <c r="AF33" s="372"/>
      <c r="AG33" s="373"/>
      <c r="AH33" s="374"/>
      <c r="AI33" s="375">
        <f t="shared" si="0"/>
        <v>0</v>
      </c>
      <c r="AJ33" s="376"/>
      <c r="AK33" s="376"/>
      <c r="AL33" s="377"/>
      <c r="AO33" s="32">
        <f t="shared" si="4"/>
        <v>0</v>
      </c>
      <c r="AP33" s="47">
        <f t="shared" si="1"/>
        <v>1</v>
      </c>
      <c r="AQ33" s="2">
        <f t="shared" si="5"/>
        <v>1</v>
      </c>
      <c r="AS33" s="56">
        <f t="shared" si="2"/>
        <v>1</v>
      </c>
      <c r="AT33" s="58">
        <f t="shared" si="6"/>
        <v>0</v>
      </c>
      <c r="AU33" s="52">
        <f t="shared" si="3"/>
        <v>0</v>
      </c>
      <c r="AV33" s="58">
        <f t="shared" si="7"/>
        <v>0</v>
      </c>
      <c r="AX33" s="380" t="s">
        <v>69</v>
      </c>
      <c r="AY33" s="380"/>
      <c r="AZ33" s="380"/>
      <c r="BA33" s="380"/>
      <c r="BB33" s="380"/>
    </row>
    <row r="34" spans="1:58" ht="15" customHeight="1">
      <c r="A34" s="5"/>
      <c r="B34" s="40">
        <v>8</v>
      </c>
      <c r="C34" s="337" t="s">
        <v>121</v>
      </c>
      <c r="D34" s="338"/>
      <c r="E34" s="338"/>
      <c r="F34" s="359" t="s">
        <v>119</v>
      </c>
      <c r="G34" s="360"/>
      <c r="H34" s="360"/>
      <c r="I34" s="360"/>
      <c r="J34" s="361"/>
      <c r="K34" s="362"/>
      <c r="L34" s="363"/>
      <c r="M34" s="363"/>
      <c r="N34" s="363"/>
      <c r="O34" s="363"/>
      <c r="P34" s="363"/>
      <c r="Q34" s="363"/>
      <c r="R34" s="363"/>
      <c r="S34" s="363"/>
      <c r="T34" s="363"/>
      <c r="U34" s="363"/>
      <c r="V34" s="363"/>
      <c r="W34" s="364"/>
      <c r="X34" s="365">
        <v>1</v>
      </c>
      <c r="Y34" s="366"/>
      <c r="Z34" s="367"/>
      <c r="AA34" s="368"/>
      <c r="AB34" s="369"/>
      <c r="AC34" s="370">
        <v>0</v>
      </c>
      <c r="AD34" s="371"/>
      <c r="AE34" s="371"/>
      <c r="AF34" s="372"/>
      <c r="AG34" s="373"/>
      <c r="AH34" s="374"/>
      <c r="AI34" s="375">
        <f t="shared" si="0"/>
        <v>0</v>
      </c>
      <c r="AJ34" s="376"/>
      <c r="AK34" s="376"/>
      <c r="AL34" s="377"/>
      <c r="AO34" s="32">
        <f t="shared" si="4"/>
        <v>0</v>
      </c>
      <c r="AP34" s="47">
        <f t="shared" si="1"/>
        <v>1</v>
      </c>
      <c r="AQ34" s="2">
        <f t="shared" si="5"/>
        <v>1</v>
      </c>
      <c r="AS34" s="56">
        <f t="shared" si="2"/>
        <v>1</v>
      </c>
      <c r="AT34" s="58">
        <f t="shared" si="6"/>
        <v>0</v>
      </c>
      <c r="AU34" s="53">
        <f t="shared" si="3"/>
        <v>0</v>
      </c>
      <c r="AV34" s="58">
        <f t="shared" si="7"/>
        <v>0</v>
      </c>
      <c r="AX34" s="30" t="s">
        <v>50</v>
      </c>
      <c r="AY34" s="30" t="s">
        <v>18</v>
      </c>
      <c r="AZ34" s="381" t="s">
        <v>83</v>
      </c>
      <c r="BA34" s="382"/>
      <c r="BB34" s="30" t="s">
        <v>51</v>
      </c>
      <c r="BC34" s="30" t="s">
        <v>52</v>
      </c>
      <c r="BD34" s="30" t="s">
        <v>53</v>
      </c>
      <c r="BE34" s="30" t="s">
        <v>6</v>
      </c>
      <c r="BF34" s="49" t="s">
        <v>90</v>
      </c>
    </row>
    <row r="35" spans="1:58" ht="15" customHeight="1">
      <c r="A35" s="5"/>
      <c r="B35" s="40">
        <v>9</v>
      </c>
      <c r="C35" s="337" t="s">
        <v>121</v>
      </c>
      <c r="D35" s="338"/>
      <c r="E35" s="338"/>
      <c r="F35" s="359" t="s">
        <v>120</v>
      </c>
      <c r="G35" s="360"/>
      <c r="H35" s="360"/>
      <c r="I35" s="360"/>
      <c r="J35" s="361"/>
      <c r="K35" s="362"/>
      <c r="L35" s="363"/>
      <c r="M35" s="363"/>
      <c r="N35" s="363"/>
      <c r="O35" s="363"/>
      <c r="P35" s="363"/>
      <c r="Q35" s="363"/>
      <c r="R35" s="363"/>
      <c r="S35" s="363"/>
      <c r="T35" s="363"/>
      <c r="U35" s="363"/>
      <c r="V35" s="363"/>
      <c r="W35" s="364"/>
      <c r="X35" s="365">
        <v>1</v>
      </c>
      <c r="Y35" s="366"/>
      <c r="Z35" s="367"/>
      <c r="AA35" s="368"/>
      <c r="AB35" s="369"/>
      <c r="AC35" s="370">
        <v>0</v>
      </c>
      <c r="AD35" s="371"/>
      <c r="AE35" s="371"/>
      <c r="AF35" s="372"/>
      <c r="AG35" s="373"/>
      <c r="AH35" s="374"/>
      <c r="AI35" s="375">
        <f t="shared" ref="AI35" si="8">IF(AND(C35="",F35="",X35="",AC35=""),"",IF(OR(C35="",F35="",X35="",AC35=""),"入力不足あり",ROUND(AS35*AU35,0)))</f>
        <v>0</v>
      </c>
      <c r="AJ35" s="376"/>
      <c r="AK35" s="376"/>
      <c r="AL35" s="377"/>
      <c r="AO35" s="32">
        <f t="shared" si="4"/>
        <v>0</v>
      </c>
      <c r="AP35" s="47">
        <f t="shared" si="1"/>
        <v>1</v>
      </c>
      <c r="AQ35" s="2">
        <f t="shared" si="5"/>
        <v>1</v>
      </c>
      <c r="AS35" s="56">
        <f t="shared" si="2"/>
        <v>1</v>
      </c>
      <c r="AT35" s="58">
        <f t="shared" si="6"/>
        <v>0</v>
      </c>
      <c r="AU35" s="53">
        <f t="shared" si="3"/>
        <v>0</v>
      </c>
      <c r="AV35" s="58">
        <f t="shared" si="7"/>
        <v>0</v>
      </c>
      <c r="AX35" s="25" t="s">
        <v>54</v>
      </c>
      <c r="AY35" s="25" t="s">
        <v>55</v>
      </c>
      <c r="AZ35" s="383"/>
      <c r="BA35" s="384"/>
      <c r="BB35" s="25">
        <v>1</v>
      </c>
      <c r="BC35" s="25" t="s">
        <v>56</v>
      </c>
      <c r="BD35" s="27">
        <v>1000000</v>
      </c>
      <c r="BE35" s="26">
        <v>0.1</v>
      </c>
      <c r="BF35" s="27">
        <v>1000000</v>
      </c>
    </row>
    <row r="36" spans="1:58" ht="15" customHeight="1">
      <c r="A36" s="5"/>
      <c r="B36" s="40">
        <v>10</v>
      </c>
      <c r="C36" s="337"/>
      <c r="D36" s="338"/>
      <c r="E36" s="338"/>
      <c r="F36" s="359"/>
      <c r="G36" s="360"/>
      <c r="H36" s="360"/>
      <c r="I36" s="360"/>
      <c r="J36" s="361"/>
      <c r="K36" s="385"/>
      <c r="L36" s="386"/>
      <c r="M36" s="386"/>
      <c r="N36" s="386"/>
      <c r="O36" s="386"/>
      <c r="P36" s="386"/>
      <c r="Q36" s="386"/>
      <c r="R36" s="386"/>
      <c r="S36" s="386"/>
      <c r="T36" s="386"/>
      <c r="U36" s="386"/>
      <c r="V36" s="386"/>
      <c r="W36" s="387"/>
      <c r="X36" s="365"/>
      <c r="Y36" s="366"/>
      <c r="Z36" s="367"/>
      <c r="AA36" s="368"/>
      <c r="AB36" s="369"/>
      <c r="AC36" s="370"/>
      <c r="AD36" s="371"/>
      <c r="AE36" s="371"/>
      <c r="AF36" s="372"/>
      <c r="AG36" s="373"/>
      <c r="AH36" s="374"/>
      <c r="AI36" s="375" t="str">
        <f t="shared" si="0"/>
        <v/>
      </c>
      <c r="AJ36" s="376"/>
      <c r="AK36" s="376"/>
      <c r="AL36" s="377"/>
      <c r="AO36" s="32">
        <f t="shared" si="4"/>
        <v>0</v>
      </c>
      <c r="AP36" s="47">
        <f t="shared" si="1"/>
        <v>1</v>
      </c>
      <c r="AQ36" s="2">
        <f t="shared" si="5"/>
        <v>1</v>
      </c>
      <c r="AS36" s="56">
        <f t="shared" si="2"/>
        <v>0</v>
      </c>
      <c r="AT36" s="58" t="str">
        <f t="shared" si="6"/>
        <v/>
      </c>
      <c r="AU36" s="53">
        <f t="shared" si="3"/>
        <v>0</v>
      </c>
      <c r="AV36" s="58">
        <f t="shared" si="7"/>
        <v>0</v>
      </c>
      <c r="AX36" s="28" t="s">
        <v>57</v>
      </c>
    </row>
    <row r="37" spans="1:58" ht="15" customHeight="1">
      <c r="A37" s="5"/>
      <c r="B37" s="40">
        <v>11</v>
      </c>
      <c r="C37" s="337"/>
      <c r="D37" s="338"/>
      <c r="E37" s="338"/>
      <c r="F37" s="359"/>
      <c r="G37" s="360"/>
      <c r="H37" s="360"/>
      <c r="I37" s="360"/>
      <c r="J37" s="361"/>
      <c r="K37" s="385"/>
      <c r="L37" s="386"/>
      <c r="M37" s="386"/>
      <c r="N37" s="386"/>
      <c r="O37" s="386"/>
      <c r="P37" s="386"/>
      <c r="Q37" s="386"/>
      <c r="R37" s="386"/>
      <c r="S37" s="386"/>
      <c r="T37" s="386"/>
      <c r="U37" s="386"/>
      <c r="V37" s="386"/>
      <c r="W37" s="387"/>
      <c r="X37" s="365"/>
      <c r="Y37" s="366"/>
      <c r="Z37" s="367"/>
      <c r="AA37" s="368"/>
      <c r="AB37" s="369"/>
      <c r="AC37" s="370"/>
      <c r="AD37" s="371"/>
      <c r="AE37" s="371"/>
      <c r="AF37" s="372"/>
      <c r="AG37" s="373"/>
      <c r="AH37" s="374"/>
      <c r="AI37" s="375" t="str">
        <f t="shared" si="0"/>
        <v/>
      </c>
      <c r="AJ37" s="376"/>
      <c r="AK37" s="376"/>
      <c r="AL37" s="377"/>
      <c r="AO37" s="32">
        <f t="shared" si="4"/>
        <v>0</v>
      </c>
      <c r="AP37" s="47">
        <f t="shared" si="1"/>
        <v>1</v>
      </c>
      <c r="AQ37" s="2">
        <f t="shared" si="5"/>
        <v>1</v>
      </c>
      <c r="AS37" s="56">
        <f t="shared" si="2"/>
        <v>0</v>
      </c>
      <c r="AT37" s="58" t="str">
        <f t="shared" si="6"/>
        <v/>
      </c>
      <c r="AU37" s="53">
        <f t="shared" si="3"/>
        <v>0</v>
      </c>
      <c r="AV37" s="58">
        <f t="shared" si="7"/>
        <v>0</v>
      </c>
      <c r="AX37" s="28" t="s">
        <v>58</v>
      </c>
    </row>
    <row r="38" spans="1:58" ht="15" customHeight="1">
      <c r="A38" s="5"/>
      <c r="B38" s="40">
        <v>12</v>
      </c>
      <c r="C38" s="337"/>
      <c r="D38" s="338"/>
      <c r="E38" s="338"/>
      <c r="F38" s="359"/>
      <c r="G38" s="360"/>
      <c r="H38" s="360"/>
      <c r="I38" s="360"/>
      <c r="J38" s="361"/>
      <c r="K38" s="362"/>
      <c r="L38" s="363"/>
      <c r="M38" s="363"/>
      <c r="N38" s="363"/>
      <c r="O38" s="363"/>
      <c r="P38" s="363"/>
      <c r="Q38" s="363"/>
      <c r="R38" s="363"/>
      <c r="S38" s="363"/>
      <c r="T38" s="363"/>
      <c r="U38" s="363"/>
      <c r="V38" s="363"/>
      <c r="W38" s="364"/>
      <c r="X38" s="365"/>
      <c r="Y38" s="366"/>
      <c r="Z38" s="367"/>
      <c r="AA38" s="368"/>
      <c r="AB38" s="369"/>
      <c r="AC38" s="370"/>
      <c r="AD38" s="371"/>
      <c r="AE38" s="371"/>
      <c r="AF38" s="372"/>
      <c r="AG38" s="373"/>
      <c r="AH38" s="374"/>
      <c r="AI38" s="375" t="str">
        <f t="shared" si="0"/>
        <v/>
      </c>
      <c r="AJ38" s="376"/>
      <c r="AK38" s="376"/>
      <c r="AL38" s="377"/>
      <c r="AO38" s="32">
        <f t="shared" si="4"/>
        <v>0</v>
      </c>
      <c r="AP38" s="47">
        <f t="shared" si="1"/>
        <v>1</v>
      </c>
      <c r="AQ38" s="2">
        <f t="shared" si="5"/>
        <v>1</v>
      </c>
      <c r="AS38" s="56">
        <f t="shared" si="2"/>
        <v>0</v>
      </c>
      <c r="AT38" s="58" t="str">
        <f t="shared" si="6"/>
        <v/>
      </c>
      <c r="AU38" s="53">
        <f t="shared" si="3"/>
        <v>0</v>
      </c>
      <c r="AV38" s="58">
        <f t="shared" si="7"/>
        <v>0</v>
      </c>
      <c r="AX38" s="28" t="s">
        <v>59</v>
      </c>
    </row>
    <row r="39" spans="1:58" ht="15" customHeight="1">
      <c r="A39" s="5"/>
      <c r="B39" s="40">
        <v>13</v>
      </c>
      <c r="C39" s="337"/>
      <c r="D39" s="338"/>
      <c r="E39" s="338"/>
      <c r="F39" s="359"/>
      <c r="G39" s="360"/>
      <c r="H39" s="360"/>
      <c r="I39" s="360"/>
      <c r="J39" s="361"/>
      <c r="K39" s="362"/>
      <c r="L39" s="363"/>
      <c r="M39" s="363"/>
      <c r="N39" s="363"/>
      <c r="O39" s="363"/>
      <c r="P39" s="363"/>
      <c r="Q39" s="363"/>
      <c r="R39" s="363"/>
      <c r="S39" s="363"/>
      <c r="T39" s="363"/>
      <c r="U39" s="363"/>
      <c r="V39" s="363"/>
      <c r="W39" s="364"/>
      <c r="X39" s="365"/>
      <c r="Y39" s="366"/>
      <c r="Z39" s="367"/>
      <c r="AA39" s="368"/>
      <c r="AB39" s="369"/>
      <c r="AC39" s="370"/>
      <c r="AD39" s="371"/>
      <c r="AE39" s="371"/>
      <c r="AF39" s="372"/>
      <c r="AG39" s="373"/>
      <c r="AH39" s="374"/>
      <c r="AI39" s="375" t="str">
        <f t="shared" si="0"/>
        <v/>
      </c>
      <c r="AJ39" s="376"/>
      <c r="AK39" s="376"/>
      <c r="AL39" s="377"/>
      <c r="AO39" s="32">
        <f t="shared" si="4"/>
        <v>0</v>
      </c>
      <c r="AP39" s="47">
        <f t="shared" si="1"/>
        <v>1</v>
      </c>
      <c r="AQ39" s="2">
        <f t="shared" si="5"/>
        <v>1</v>
      </c>
      <c r="AS39" s="56">
        <f t="shared" si="2"/>
        <v>0</v>
      </c>
      <c r="AT39" s="58" t="str">
        <f t="shared" si="6"/>
        <v/>
      </c>
      <c r="AU39" s="53">
        <f t="shared" si="3"/>
        <v>0</v>
      </c>
      <c r="AV39" s="58">
        <f t="shared" si="7"/>
        <v>0</v>
      </c>
    </row>
    <row r="40" spans="1:58" ht="15" customHeight="1">
      <c r="A40" s="5"/>
      <c r="B40" s="40">
        <v>14</v>
      </c>
      <c r="C40" s="337"/>
      <c r="D40" s="338"/>
      <c r="E40" s="338"/>
      <c r="F40" s="359"/>
      <c r="G40" s="360"/>
      <c r="H40" s="360"/>
      <c r="I40" s="360"/>
      <c r="J40" s="361"/>
      <c r="K40" s="362"/>
      <c r="L40" s="363"/>
      <c r="M40" s="363"/>
      <c r="N40" s="363"/>
      <c r="O40" s="363"/>
      <c r="P40" s="363"/>
      <c r="Q40" s="363"/>
      <c r="R40" s="363"/>
      <c r="S40" s="363"/>
      <c r="T40" s="363"/>
      <c r="U40" s="363"/>
      <c r="V40" s="363"/>
      <c r="W40" s="364"/>
      <c r="X40" s="365"/>
      <c r="Y40" s="366"/>
      <c r="Z40" s="367"/>
      <c r="AA40" s="368"/>
      <c r="AB40" s="369"/>
      <c r="AC40" s="370"/>
      <c r="AD40" s="371"/>
      <c r="AE40" s="371"/>
      <c r="AF40" s="372"/>
      <c r="AG40" s="373"/>
      <c r="AH40" s="374"/>
      <c r="AI40" s="375" t="str">
        <f t="shared" si="0"/>
        <v/>
      </c>
      <c r="AJ40" s="376"/>
      <c r="AK40" s="376"/>
      <c r="AL40" s="377"/>
      <c r="AO40" s="32">
        <f t="shared" si="4"/>
        <v>0</v>
      </c>
      <c r="AP40" s="47">
        <f t="shared" si="1"/>
        <v>1</v>
      </c>
      <c r="AQ40" s="2">
        <f t="shared" si="5"/>
        <v>1</v>
      </c>
      <c r="AS40" s="56">
        <f t="shared" si="2"/>
        <v>0</v>
      </c>
      <c r="AT40" s="58" t="str">
        <f t="shared" si="6"/>
        <v/>
      </c>
      <c r="AU40" s="53">
        <f t="shared" si="3"/>
        <v>0</v>
      </c>
      <c r="AV40" s="58">
        <f t="shared" si="7"/>
        <v>0</v>
      </c>
      <c r="AX40" s="379" t="s">
        <v>60</v>
      </c>
      <c r="AY40" s="379"/>
      <c r="AZ40" s="379"/>
      <c r="BA40" s="379"/>
      <c r="BB40" s="379"/>
      <c r="BC40" s="379"/>
      <c r="BD40" s="379"/>
      <c r="BE40" s="379"/>
      <c r="BF40" s="379"/>
    </row>
    <row r="41" spans="1:58" ht="15" customHeight="1">
      <c r="A41" s="5"/>
      <c r="B41" s="40">
        <v>15</v>
      </c>
      <c r="C41" s="337"/>
      <c r="D41" s="338"/>
      <c r="E41" s="338"/>
      <c r="F41" s="359"/>
      <c r="G41" s="360"/>
      <c r="H41" s="360"/>
      <c r="I41" s="360"/>
      <c r="J41" s="361"/>
      <c r="K41" s="362"/>
      <c r="L41" s="363"/>
      <c r="M41" s="363"/>
      <c r="N41" s="363"/>
      <c r="O41" s="363"/>
      <c r="P41" s="363"/>
      <c r="Q41" s="363"/>
      <c r="R41" s="363"/>
      <c r="S41" s="363"/>
      <c r="T41" s="363"/>
      <c r="U41" s="363"/>
      <c r="V41" s="363"/>
      <c r="W41" s="364"/>
      <c r="X41" s="365"/>
      <c r="Y41" s="366"/>
      <c r="Z41" s="367"/>
      <c r="AA41" s="368"/>
      <c r="AB41" s="369"/>
      <c r="AC41" s="370"/>
      <c r="AD41" s="371"/>
      <c r="AE41" s="371"/>
      <c r="AF41" s="372"/>
      <c r="AG41" s="373"/>
      <c r="AH41" s="374"/>
      <c r="AI41" s="375" t="str">
        <f t="shared" si="0"/>
        <v/>
      </c>
      <c r="AJ41" s="376"/>
      <c r="AK41" s="376"/>
      <c r="AL41" s="377"/>
      <c r="AO41" s="32">
        <f>IFERROR(1/COUNTIF($AG$27:$AH$56,AG41),0)</f>
        <v>0</v>
      </c>
      <c r="AP41" s="47">
        <f t="shared" si="1"/>
        <v>1</v>
      </c>
      <c r="AQ41" s="2">
        <f t="shared" si="5"/>
        <v>1</v>
      </c>
      <c r="AS41" s="56">
        <f t="shared" si="2"/>
        <v>0</v>
      </c>
      <c r="AT41" s="58" t="str">
        <f t="shared" si="6"/>
        <v/>
      </c>
      <c r="AU41" s="53">
        <f t="shared" si="3"/>
        <v>0</v>
      </c>
      <c r="AV41" s="58">
        <f t="shared" si="7"/>
        <v>0</v>
      </c>
      <c r="AX41" s="388" t="s">
        <v>92</v>
      </c>
      <c r="AY41" s="388"/>
      <c r="AZ41" s="388"/>
      <c r="BA41" s="388"/>
      <c r="BB41" s="388"/>
      <c r="BC41" s="388"/>
      <c r="BD41" s="388"/>
      <c r="BE41" s="388"/>
      <c r="BF41" s="388"/>
    </row>
    <row r="42" spans="1:58" ht="15" customHeight="1">
      <c r="A42" s="5"/>
      <c r="B42" s="40">
        <v>16</v>
      </c>
      <c r="C42" s="337"/>
      <c r="D42" s="338"/>
      <c r="E42" s="338"/>
      <c r="F42" s="359"/>
      <c r="G42" s="360"/>
      <c r="H42" s="360"/>
      <c r="I42" s="360"/>
      <c r="J42" s="361"/>
      <c r="K42" s="362"/>
      <c r="L42" s="363"/>
      <c r="M42" s="363"/>
      <c r="N42" s="363"/>
      <c r="O42" s="363"/>
      <c r="P42" s="363"/>
      <c r="Q42" s="363"/>
      <c r="R42" s="363"/>
      <c r="S42" s="363"/>
      <c r="T42" s="363"/>
      <c r="U42" s="363"/>
      <c r="V42" s="363"/>
      <c r="W42" s="364"/>
      <c r="X42" s="365"/>
      <c r="Y42" s="366"/>
      <c r="Z42" s="367"/>
      <c r="AA42" s="368"/>
      <c r="AB42" s="369"/>
      <c r="AC42" s="370"/>
      <c r="AD42" s="371"/>
      <c r="AE42" s="371"/>
      <c r="AF42" s="372"/>
      <c r="AG42" s="373"/>
      <c r="AH42" s="374"/>
      <c r="AI42" s="375" t="str">
        <f t="shared" si="0"/>
        <v/>
      </c>
      <c r="AJ42" s="376"/>
      <c r="AK42" s="376"/>
      <c r="AL42" s="377"/>
      <c r="AO42" s="32">
        <f t="shared" si="4"/>
        <v>0</v>
      </c>
      <c r="AP42" s="47">
        <f t="shared" si="1"/>
        <v>1</v>
      </c>
      <c r="AQ42" s="2">
        <f t="shared" si="5"/>
        <v>1</v>
      </c>
      <c r="AS42" s="56">
        <f t="shared" si="2"/>
        <v>0</v>
      </c>
      <c r="AT42" s="58" t="str">
        <f t="shared" si="6"/>
        <v/>
      </c>
      <c r="AU42" s="53">
        <f t="shared" si="3"/>
        <v>0</v>
      </c>
      <c r="AV42" s="58">
        <f t="shared" si="7"/>
        <v>0</v>
      </c>
      <c r="AX42" s="388" t="s">
        <v>96</v>
      </c>
      <c r="AY42" s="388"/>
      <c r="AZ42" s="388"/>
      <c r="BA42" s="388"/>
      <c r="BB42" s="388"/>
      <c r="BC42" s="388"/>
      <c r="BD42" s="388"/>
      <c r="BE42" s="388"/>
      <c r="BF42" s="388"/>
    </row>
    <row r="43" spans="1:58" ht="15" customHeight="1">
      <c r="A43" s="5"/>
      <c r="B43" s="40">
        <v>17</v>
      </c>
      <c r="C43" s="337"/>
      <c r="D43" s="338"/>
      <c r="E43" s="338"/>
      <c r="F43" s="359"/>
      <c r="G43" s="360"/>
      <c r="H43" s="360"/>
      <c r="I43" s="360"/>
      <c r="J43" s="361"/>
      <c r="K43" s="362"/>
      <c r="L43" s="363"/>
      <c r="M43" s="363"/>
      <c r="N43" s="363"/>
      <c r="O43" s="363"/>
      <c r="P43" s="363"/>
      <c r="Q43" s="363"/>
      <c r="R43" s="363"/>
      <c r="S43" s="363"/>
      <c r="T43" s="363"/>
      <c r="U43" s="363"/>
      <c r="V43" s="363"/>
      <c r="W43" s="364"/>
      <c r="X43" s="365"/>
      <c r="Y43" s="366"/>
      <c r="Z43" s="367"/>
      <c r="AA43" s="368"/>
      <c r="AB43" s="369"/>
      <c r="AC43" s="370"/>
      <c r="AD43" s="371"/>
      <c r="AE43" s="371"/>
      <c r="AF43" s="372"/>
      <c r="AG43" s="373"/>
      <c r="AH43" s="374"/>
      <c r="AI43" s="375" t="str">
        <f t="shared" si="0"/>
        <v/>
      </c>
      <c r="AJ43" s="376"/>
      <c r="AK43" s="376"/>
      <c r="AL43" s="377"/>
      <c r="AO43" s="32">
        <f t="shared" si="4"/>
        <v>0</v>
      </c>
      <c r="AP43" s="47">
        <f t="shared" si="1"/>
        <v>1</v>
      </c>
      <c r="AQ43" s="2">
        <f t="shared" si="5"/>
        <v>1</v>
      </c>
      <c r="AS43" s="56">
        <f t="shared" si="2"/>
        <v>0</v>
      </c>
      <c r="AT43" s="58" t="str">
        <f t="shared" si="6"/>
        <v/>
      </c>
      <c r="AU43" s="53">
        <f t="shared" si="3"/>
        <v>0</v>
      </c>
      <c r="AV43" s="58">
        <f t="shared" si="7"/>
        <v>0</v>
      </c>
    </row>
    <row r="44" spans="1:58" ht="15" customHeight="1">
      <c r="A44" s="5"/>
      <c r="B44" s="40">
        <v>18</v>
      </c>
      <c r="C44" s="337"/>
      <c r="D44" s="338"/>
      <c r="E44" s="338"/>
      <c r="F44" s="359"/>
      <c r="G44" s="360"/>
      <c r="H44" s="360"/>
      <c r="I44" s="360"/>
      <c r="J44" s="361"/>
      <c r="K44" s="362"/>
      <c r="L44" s="363"/>
      <c r="M44" s="363"/>
      <c r="N44" s="363"/>
      <c r="O44" s="363"/>
      <c r="P44" s="363"/>
      <c r="Q44" s="363"/>
      <c r="R44" s="363"/>
      <c r="S44" s="363"/>
      <c r="T44" s="363"/>
      <c r="U44" s="363"/>
      <c r="V44" s="363"/>
      <c r="W44" s="364"/>
      <c r="X44" s="365"/>
      <c r="Y44" s="366"/>
      <c r="Z44" s="367"/>
      <c r="AA44" s="368"/>
      <c r="AB44" s="369"/>
      <c r="AC44" s="370"/>
      <c r="AD44" s="371"/>
      <c r="AE44" s="371"/>
      <c r="AF44" s="372"/>
      <c r="AG44" s="373"/>
      <c r="AH44" s="374"/>
      <c r="AI44" s="375" t="str">
        <f t="shared" si="0"/>
        <v/>
      </c>
      <c r="AJ44" s="376"/>
      <c r="AK44" s="376"/>
      <c r="AL44" s="377"/>
      <c r="AO44" s="32">
        <f t="shared" si="4"/>
        <v>0</v>
      </c>
      <c r="AP44" s="47">
        <f t="shared" si="1"/>
        <v>1</v>
      </c>
      <c r="AQ44" s="2">
        <f t="shared" si="5"/>
        <v>1</v>
      </c>
      <c r="AS44" s="56">
        <f t="shared" si="2"/>
        <v>0</v>
      </c>
      <c r="AT44" s="58" t="str">
        <f t="shared" si="6"/>
        <v/>
      </c>
      <c r="AU44" s="53">
        <f t="shared" si="3"/>
        <v>0</v>
      </c>
      <c r="AV44" s="58">
        <f t="shared" si="7"/>
        <v>0</v>
      </c>
    </row>
    <row r="45" spans="1:58" ht="15" customHeight="1">
      <c r="A45" s="5"/>
      <c r="B45" s="40">
        <v>19</v>
      </c>
      <c r="C45" s="337"/>
      <c r="D45" s="338"/>
      <c r="E45" s="338"/>
      <c r="F45" s="359"/>
      <c r="G45" s="360"/>
      <c r="H45" s="360"/>
      <c r="I45" s="360"/>
      <c r="J45" s="361"/>
      <c r="K45" s="385"/>
      <c r="L45" s="386"/>
      <c r="M45" s="386"/>
      <c r="N45" s="386"/>
      <c r="O45" s="386"/>
      <c r="P45" s="386"/>
      <c r="Q45" s="386"/>
      <c r="R45" s="386"/>
      <c r="S45" s="386"/>
      <c r="T45" s="386"/>
      <c r="U45" s="386"/>
      <c r="V45" s="386"/>
      <c r="W45" s="387"/>
      <c r="X45" s="365"/>
      <c r="Y45" s="366"/>
      <c r="Z45" s="367"/>
      <c r="AA45" s="368"/>
      <c r="AB45" s="369"/>
      <c r="AC45" s="370"/>
      <c r="AD45" s="371"/>
      <c r="AE45" s="371"/>
      <c r="AF45" s="372"/>
      <c r="AG45" s="373"/>
      <c r="AH45" s="374"/>
      <c r="AI45" s="375" t="str">
        <f t="shared" si="0"/>
        <v/>
      </c>
      <c r="AJ45" s="376"/>
      <c r="AK45" s="376"/>
      <c r="AL45" s="377"/>
      <c r="AO45" s="32">
        <f t="shared" si="4"/>
        <v>0</v>
      </c>
      <c r="AP45" s="47">
        <f t="shared" si="1"/>
        <v>1</v>
      </c>
      <c r="AQ45" s="2">
        <f t="shared" si="5"/>
        <v>1</v>
      </c>
      <c r="AS45" s="56">
        <f t="shared" si="2"/>
        <v>0</v>
      </c>
      <c r="AT45" s="58" t="str">
        <f t="shared" si="6"/>
        <v/>
      </c>
      <c r="AU45" s="53">
        <f t="shared" si="3"/>
        <v>0</v>
      </c>
      <c r="AV45" s="58">
        <f t="shared" si="7"/>
        <v>0</v>
      </c>
    </row>
    <row r="46" spans="1:58" ht="15" customHeight="1">
      <c r="A46" s="5"/>
      <c r="B46" s="40">
        <v>20</v>
      </c>
      <c r="C46" s="337"/>
      <c r="D46" s="338"/>
      <c r="E46" s="338"/>
      <c r="F46" s="359"/>
      <c r="G46" s="360"/>
      <c r="H46" s="360"/>
      <c r="I46" s="360"/>
      <c r="J46" s="361"/>
      <c r="K46" s="362"/>
      <c r="L46" s="363"/>
      <c r="M46" s="363"/>
      <c r="N46" s="363"/>
      <c r="O46" s="363"/>
      <c r="P46" s="363"/>
      <c r="Q46" s="363"/>
      <c r="R46" s="363"/>
      <c r="S46" s="363"/>
      <c r="T46" s="363"/>
      <c r="U46" s="363"/>
      <c r="V46" s="363"/>
      <c r="W46" s="364"/>
      <c r="X46" s="365"/>
      <c r="Y46" s="366"/>
      <c r="Z46" s="367"/>
      <c r="AA46" s="368"/>
      <c r="AB46" s="369"/>
      <c r="AC46" s="370"/>
      <c r="AD46" s="371"/>
      <c r="AE46" s="371"/>
      <c r="AF46" s="372"/>
      <c r="AG46" s="373"/>
      <c r="AH46" s="374"/>
      <c r="AI46" s="375" t="str">
        <f t="shared" si="0"/>
        <v/>
      </c>
      <c r="AJ46" s="376"/>
      <c r="AK46" s="376"/>
      <c r="AL46" s="377"/>
      <c r="AO46" s="32">
        <f t="shared" si="4"/>
        <v>0</v>
      </c>
      <c r="AP46" s="47">
        <f t="shared" si="1"/>
        <v>1</v>
      </c>
      <c r="AQ46" s="2">
        <f t="shared" si="5"/>
        <v>1</v>
      </c>
      <c r="AS46" s="56">
        <f t="shared" si="2"/>
        <v>0</v>
      </c>
      <c r="AT46" s="58" t="str">
        <f t="shared" si="6"/>
        <v/>
      </c>
      <c r="AU46" s="53">
        <f t="shared" si="3"/>
        <v>0</v>
      </c>
      <c r="AV46" s="58">
        <f t="shared" si="7"/>
        <v>0</v>
      </c>
    </row>
    <row r="47" spans="1:58" ht="15" customHeight="1">
      <c r="A47" s="5"/>
      <c r="B47" s="40">
        <v>21</v>
      </c>
      <c r="C47" s="337"/>
      <c r="D47" s="338"/>
      <c r="E47" s="338"/>
      <c r="F47" s="359"/>
      <c r="G47" s="360"/>
      <c r="H47" s="360"/>
      <c r="I47" s="360"/>
      <c r="J47" s="361"/>
      <c r="K47" s="362"/>
      <c r="L47" s="363"/>
      <c r="M47" s="363"/>
      <c r="N47" s="363"/>
      <c r="O47" s="363"/>
      <c r="P47" s="363"/>
      <c r="Q47" s="363"/>
      <c r="R47" s="363"/>
      <c r="S47" s="363"/>
      <c r="T47" s="363"/>
      <c r="U47" s="363"/>
      <c r="V47" s="363"/>
      <c r="W47" s="364"/>
      <c r="X47" s="365"/>
      <c r="Y47" s="366"/>
      <c r="Z47" s="367"/>
      <c r="AA47" s="368"/>
      <c r="AB47" s="369"/>
      <c r="AC47" s="370"/>
      <c r="AD47" s="371"/>
      <c r="AE47" s="371"/>
      <c r="AF47" s="372"/>
      <c r="AG47" s="373"/>
      <c r="AH47" s="374"/>
      <c r="AI47" s="375" t="str">
        <f t="shared" si="0"/>
        <v/>
      </c>
      <c r="AJ47" s="376"/>
      <c r="AK47" s="376"/>
      <c r="AL47" s="377"/>
      <c r="AO47" s="32">
        <f t="shared" si="4"/>
        <v>0</v>
      </c>
      <c r="AP47" s="47">
        <f t="shared" si="1"/>
        <v>1</v>
      </c>
      <c r="AQ47" s="2">
        <f t="shared" si="5"/>
        <v>1</v>
      </c>
      <c r="AS47" s="56">
        <f t="shared" si="2"/>
        <v>0</v>
      </c>
      <c r="AT47" s="58" t="str">
        <f t="shared" si="6"/>
        <v/>
      </c>
      <c r="AU47" s="53">
        <f t="shared" si="3"/>
        <v>0</v>
      </c>
      <c r="AV47" s="58">
        <f t="shared" si="7"/>
        <v>0</v>
      </c>
    </row>
    <row r="48" spans="1:58" ht="15" customHeight="1">
      <c r="A48" s="5"/>
      <c r="B48" s="40">
        <v>22</v>
      </c>
      <c r="C48" s="337"/>
      <c r="D48" s="338"/>
      <c r="E48" s="338"/>
      <c r="F48" s="359"/>
      <c r="G48" s="360"/>
      <c r="H48" s="360"/>
      <c r="I48" s="360"/>
      <c r="J48" s="361"/>
      <c r="K48" s="362"/>
      <c r="L48" s="363"/>
      <c r="M48" s="363"/>
      <c r="N48" s="363"/>
      <c r="O48" s="363"/>
      <c r="P48" s="363"/>
      <c r="Q48" s="363"/>
      <c r="R48" s="363"/>
      <c r="S48" s="363"/>
      <c r="T48" s="363"/>
      <c r="U48" s="363"/>
      <c r="V48" s="363"/>
      <c r="W48" s="364"/>
      <c r="X48" s="365"/>
      <c r="Y48" s="366"/>
      <c r="Z48" s="367"/>
      <c r="AA48" s="368"/>
      <c r="AB48" s="369"/>
      <c r="AC48" s="370"/>
      <c r="AD48" s="371"/>
      <c r="AE48" s="371"/>
      <c r="AF48" s="372"/>
      <c r="AG48" s="373"/>
      <c r="AH48" s="374"/>
      <c r="AI48" s="375" t="str">
        <f t="shared" si="0"/>
        <v/>
      </c>
      <c r="AJ48" s="376"/>
      <c r="AK48" s="376"/>
      <c r="AL48" s="377"/>
      <c r="AO48" s="32">
        <f t="shared" si="4"/>
        <v>0</v>
      </c>
      <c r="AP48" s="47">
        <f t="shared" si="1"/>
        <v>1</v>
      </c>
      <c r="AQ48" s="2">
        <f t="shared" si="5"/>
        <v>1</v>
      </c>
      <c r="AS48" s="56">
        <f t="shared" si="2"/>
        <v>0</v>
      </c>
      <c r="AT48" s="58" t="str">
        <f t="shared" si="6"/>
        <v/>
      </c>
      <c r="AU48" s="53">
        <f t="shared" si="3"/>
        <v>0</v>
      </c>
      <c r="AV48" s="58">
        <f t="shared" si="7"/>
        <v>0</v>
      </c>
    </row>
    <row r="49" spans="1:48" ht="15" customHeight="1">
      <c r="A49" s="5"/>
      <c r="B49" s="40">
        <v>23</v>
      </c>
      <c r="C49" s="337"/>
      <c r="D49" s="338"/>
      <c r="E49" s="338"/>
      <c r="F49" s="359"/>
      <c r="G49" s="360"/>
      <c r="H49" s="360"/>
      <c r="I49" s="360"/>
      <c r="J49" s="361"/>
      <c r="K49" s="362"/>
      <c r="L49" s="363"/>
      <c r="M49" s="363"/>
      <c r="N49" s="363"/>
      <c r="O49" s="363"/>
      <c r="P49" s="363"/>
      <c r="Q49" s="363"/>
      <c r="R49" s="363"/>
      <c r="S49" s="363"/>
      <c r="T49" s="363"/>
      <c r="U49" s="363"/>
      <c r="V49" s="363"/>
      <c r="W49" s="364"/>
      <c r="X49" s="365"/>
      <c r="Y49" s="366"/>
      <c r="Z49" s="367"/>
      <c r="AA49" s="368"/>
      <c r="AB49" s="369"/>
      <c r="AC49" s="370"/>
      <c r="AD49" s="371"/>
      <c r="AE49" s="371"/>
      <c r="AF49" s="372"/>
      <c r="AG49" s="373"/>
      <c r="AH49" s="374"/>
      <c r="AI49" s="375" t="str">
        <f t="shared" si="0"/>
        <v/>
      </c>
      <c r="AJ49" s="376"/>
      <c r="AK49" s="376"/>
      <c r="AL49" s="377"/>
      <c r="AO49" s="32">
        <f t="shared" si="4"/>
        <v>0</v>
      </c>
      <c r="AP49" s="47">
        <f t="shared" si="1"/>
        <v>1</v>
      </c>
      <c r="AQ49" s="2">
        <f t="shared" si="5"/>
        <v>1</v>
      </c>
      <c r="AS49" s="56">
        <f t="shared" si="2"/>
        <v>0</v>
      </c>
      <c r="AT49" s="58" t="str">
        <f t="shared" si="6"/>
        <v/>
      </c>
      <c r="AU49" s="53">
        <f t="shared" si="3"/>
        <v>0</v>
      </c>
      <c r="AV49" s="58">
        <f t="shared" si="7"/>
        <v>0</v>
      </c>
    </row>
    <row r="50" spans="1:48" ht="15" customHeight="1">
      <c r="A50" s="5"/>
      <c r="B50" s="40">
        <v>24</v>
      </c>
      <c r="C50" s="337"/>
      <c r="D50" s="338"/>
      <c r="E50" s="338"/>
      <c r="F50" s="359"/>
      <c r="G50" s="360"/>
      <c r="H50" s="360"/>
      <c r="I50" s="360"/>
      <c r="J50" s="361"/>
      <c r="K50" s="362"/>
      <c r="L50" s="363"/>
      <c r="M50" s="363"/>
      <c r="N50" s="363"/>
      <c r="O50" s="363"/>
      <c r="P50" s="363"/>
      <c r="Q50" s="363"/>
      <c r="R50" s="363"/>
      <c r="S50" s="363"/>
      <c r="T50" s="363"/>
      <c r="U50" s="363"/>
      <c r="V50" s="363"/>
      <c r="W50" s="364"/>
      <c r="X50" s="365"/>
      <c r="Y50" s="366"/>
      <c r="Z50" s="367"/>
      <c r="AA50" s="368"/>
      <c r="AB50" s="369"/>
      <c r="AC50" s="370"/>
      <c r="AD50" s="371"/>
      <c r="AE50" s="371"/>
      <c r="AF50" s="372"/>
      <c r="AG50" s="373"/>
      <c r="AH50" s="374"/>
      <c r="AI50" s="375" t="str">
        <f t="shared" si="0"/>
        <v/>
      </c>
      <c r="AJ50" s="376"/>
      <c r="AK50" s="376"/>
      <c r="AL50" s="377"/>
      <c r="AO50" s="32">
        <f t="shared" si="4"/>
        <v>0</v>
      </c>
      <c r="AP50" s="47">
        <f t="shared" si="1"/>
        <v>1</v>
      </c>
      <c r="AQ50" s="2">
        <f t="shared" si="5"/>
        <v>1</v>
      </c>
      <c r="AS50" s="56">
        <f t="shared" si="2"/>
        <v>0</v>
      </c>
      <c r="AT50" s="58" t="str">
        <f t="shared" si="6"/>
        <v/>
      </c>
      <c r="AU50" s="53">
        <f t="shared" si="3"/>
        <v>0</v>
      </c>
      <c r="AV50" s="58">
        <f t="shared" si="7"/>
        <v>0</v>
      </c>
    </row>
    <row r="51" spans="1:48" ht="15" customHeight="1">
      <c r="A51" s="5"/>
      <c r="B51" s="40">
        <v>25</v>
      </c>
      <c r="C51" s="337"/>
      <c r="D51" s="338"/>
      <c r="E51" s="338"/>
      <c r="F51" s="359"/>
      <c r="G51" s="360"/>
      <c r="H51" s="360"/>
      <c r="I51" s="360"/>
      <c r="J51" s="361"/>
      <c r="K51" s="362"/>
      <c r="L51" s="363"/>
      <c r="M51" s="363"/>
      <c r="N51" s="363"/>
      <c r="O51" s="363"/>
      <c r="P51" s="363"/>
      <c r="Q51" s="363"/>
      <c r="R51" s="363"/>
      <c r="S51" s="363"/>
      <c r="T51" s="363"/>
      <c r="U51" s="363"/>
      <c r="V51" s="363"/>
      <c r="W51" s="364"/>
      <c r="X51" s="365"/>
      <c r="Y51" s="366"/>
      <c r="Z51" s="367"/>
      <c r="AA51" s="368"/>
      <c r="AB51" s="369"/>
      <c r="AC51" s="370"/>
      <c r="AD51" s="371"/>
      <c r="AE51" s="371"/>
      <c r="AF51" s="372"/>
      <c r="AG51" s="373"/>
      <c r="AH51" s="374"/>
      <c r="AI51" s="375" t="str">
        <f t="shared" si="0"/>
        <v/>
      </c>
      <c r="AJ51" s="376"/>
      <c r="AK51" s="376"/>
      <c r="AL51" s="377"/>
      <c r="AO51" s="32">
        <f t="shared" si="4"/>
        <v>0</v>
      </c>
      <c r="AP51" s="47">
        <f t="shared" si="1"/>
        <v>1</v>
      </c>
      <c r="AQ51" s="2">
        <f t="shared" si="5"/>
        <v>1</v>
      </c>
      <c r="AS51" s="56">
        <f t="shared" si="2"/>
        <v>0</v>
      </c>
      <c r="AT51" s="58" t="str">
        <f t="shared" si="6"/>
        <v/>
      </c>
      <c r="AU51" s="53">
        <f t="shared" si="3"/>
        <v>0</v>
      </c>
      <c r="AV51" s="58">
        <f t="shared" si="7"/>
        <v>0</v>
      </c>
    </row>
    <row r="52" spans="1:48" ht="15" customHeight="1">
      <c r="A52" s="5"/>
      <c r="B52" s="40">
        <v>26</v>
      </c>
      <c r="C52" s="337"/>
      <c r="D52" s="338"/>
      <c r="E52" s="338"/>
      <c r="F52" s="359"/>
      <c r="G52" s="360"/>
      <c r="H52" s="360"/>
      <c r="I52" s="360"/>
      <c r="J52" s="361"/>
      <c r="K52" s="362"/>
      <c r="L52" s="363"/>
      <c r="M52" s="363"/>
      <c r="N52" s="363"/>
      <c r="O52" s="363"/>
      <c r="P52" s="363"/>
      <c r="Q52" s="363"/>
      <c r="R52" s="363"/>
      <c r="S52" s="363"/>
      <c r="T52" s="363"/>
      <c r="U52" s="363"/>
      <c r="V52" s="363"/>
      <c r="W52" s="364"/>
      <c r="X52" s="365"/>
      <c r="Y52" s="366"/>
      <c r="Z52" s="367"/>
      <c r="AA52" s="368"/>
      <c r="AB52" s="369"/>
      <c r="AC52" s="370"/>
      <c r="AD52" s="371"/>
      <c r="AE52" s="371"/>
      <c r="AF52" s="372"/>
      <c r="AG52" s="373"/>
      <c r="AH52" s="374"/>
      <c r="AI52" s="375" t="str">
        <f t="shared" si="0"/>
        <v/>
      </c>
      <c r="AJ52" s="376"/>
      <c r="AK52" s="376"/>
      <c r="AL52" s="377"/>
      <c r="AO52" s="32">
        <f t="shared" si="4"/>
        <v>0</v>
      </c>
      <c r="AP52" s="47">
        <f t="shared" si="1"/>
        <v>1</v>
      </c>
      <c r="AQ52" s="2">
        <f t="shared" si="5"/>
        <v>1</v>
      </c>
      <c r="AS52" s="56">
        <f t="shared" si="2"/>
        <v>0</v>
      </c>
      <c r="AT52" s="58" t="str">
        <f t="shared" si="6"/>
        <v/>
      </c>
      <c r="AU52" s="53">
        <f t="shared" si="3"/>
        <v>0</v>
      </c>
      <c r="AV52" s="58">
        <f t="shared" si="7"/>
        <v>0</v>
      </c>
    </row>
    <row r="53" spans="1:48" ht="15" customHeight="1">
      <c r="A53" s="5"/>
      <c r="B53" s="40">
        <v>27</v>
      </c>
      <c r="C53" s="337"/>
      <c r="D53" s="338"/>
      <c r="E53" s="338"/>
      <c r="F53" s="359"/>
      <c r="G53" s="360"/>
      <c r="H53" s="360"/>
      <c r="I53" s="360"/>
      <c r="J53" s="361"/>
      <c r="K53" s="362"/>
      <c r="L53" s="363"/>
      <c r="M53" s="363"/>
      <c r="N53" s="363"/>
      <c r="O53" s="363"/>
      <c r="P53" s="363"/>
      <c r="Q53" s="363"/>
      <c r="R53" s="363"/>
      <c r="S53" s="363"/>
      <c r="T53" s="363"/>
      <c r="U53" s="363"/>
      <c r="V53" s="363"/>
      <c r="W53" s="364"/>
      <c r="X53" s="365"/>
      <c r="Y53" s="366"/>
      <c r="Z53" s="367"/>
      <c r="AA53" s="368"/>
      <c r="AB53" s="369"/>
      <c r="AC53" s="370"/>
      <c r="AD53" s="371"/>
      <c r="AE53" s="371"/>
      <c r="AF53" s="372"/>
      <c r="AG53" s="373"/>
      <c r="AH53" s="374"/>
      <c r="AI53" s="375" t="str">
        <f t="shared" si="0"/>
        <v/>
      </c>
      <c r="AJ53" s="376"/>
      <c r="AK53" s="376"/>
      <c r="AL53" s="377"/>
      <c r="AO53" s="32">
        <f t="shared" si="4"/>
        <v>0</v>
      </c>
      <c r="AP53" s="47">
        <f t="shared" si="1"/>
        <v>1</v>
      </c>
      <c r="AQ53" s="2">
        <f t="shared" si="5"/>
        <v>1</v>
      </c>
      <c r="AS53" s="56">
        <f t="shared" si="2"/>
        <v>0</v>
      </c>
      <c r="AT53" s="58" t="str">
        <f t="shared" si="6"/>
        <v/>
      </c>
      <c r="AU53" s="53">
        <f t="shared" si="3"/>
        <v>0</v>
      </c>
      <c r="AV53" s="58">
        <f t="shared" si="7"/>
        <v>0</v>
      </c>
    </row>
    <row r="54" spans="1:48" ht="15" customHeight="1">
      <c r="A54" s="5"/>
      <c r="B54" s="40">
        <v>28</v>
      </c>
      <c r="C54" s="337"/>
      <c r="D54" s="338"/>
      <c r="E54" s="338"/>
      <c r="F54" s="359"/>
      <c r="G54" s="360"/>
      <c r="H54" s="360"/>
      <c r="I54" s="360"/>
      <c r="J54" s="361"/>
      <c r="K54" s="362"/>
      <c r="L54" s="363"/>
      <c r="M54" s="363"/>
      <c r="N54" s="363"/>
      <c r="O54" s="363"/>
      <c r="P54" s="363"/>
      <c r="Q54" s="363"/>
      <c r="R54" s="363"/>
      <c r="S54" s="363"/>
      <c r="T54" s="363"/>
      <c r="U54" s="363"/>
      <c r="V54" s="363"/>
      <c r="W54" s="364"/>
      <c r="X54" s="365"/>
      <c r="Y54" s="366"/>
      <c r="Z54" s="367"/>
      <c r="AA54" s="368"/>
      <c r="AB54" s="369"/>
      <c r="AC54" s="370"/>
      <c r="AD54" s="371"/>
      <c r="AE54" s="371"/>
      <c r="AF54" s="372"/>
      <c r="AG54" s="373"/>
      <c r="AH54" s="374"/>
      <c r="AI54" s="375" t="str">
        <f t="shared" si="0"/>
        <v/>
      </c>
      <c r="AJ54" s="376"/>
      <c r="AK54" s="376"/>
      <c r="AL54" s="377"/>
      <c r="AO54" s="32">
        <f t="shared" si="4"/>
        <v>0</v>
      </c>
      <c r="AP54" s="47">
        <f t="shared" si="1"/>
        <v>1</v>
      </c>
      <c r="AQ54" s="2">
        <f t="shared" si="5"/>
        <v>1</v>
      </c>
      <c r="AS54" s="56">
        <f t="shared" si="2"/>
        <v>0</v>
      </c>
      <c r="AT54" s="58" t="str">
        <f t="shared" si="6"/>
        <v/>
      </c>
      <c r="AU54" s="53">
        <f t="shared" si="3"/>
        <v>0</v>
      </c>
      <c r="AV54" s="58">
        <f t="shared" si="7"/>
        <v>0</v>
      </c>
    </row>
    <row r="55" spans="1:48" ht="15" customHeight="1">
      <c r="A55" s="5"/>
      <c r="B55" s="40">
        <v>29</v>
      </c>
      <c r="C55" s="337"/>
      <c r="D55" s="338"/>
      <c r="E55" s="338"/>
      <c r="F55" s="359"/>
      <c r="G55" s="360"/>
      <c r="H55" s="360"/>
      <c r="I55" s="360"/>
      <c r="J55" s="361"/>
      <c r="K55" s="362"/>
      <c r="L55" s="363"/>
      <c r="M55" s="363"/>
      <c r="N55" s="363"/>
      <c r="O55" s="363"/>
      <c r="P55" s="363"/>
      <c r="Q55" s="363"/>
      <c r="R55" s="363"/>
      <c r="S55" s="363"/>
      <c r="T55" s="363"/>
      <c r="U55" s="363"/>
      <c r="V55" s="363"/>
      <c r="W55" s="364"/>
      <c r="X55" s="365"/>
      <c r="Y55" s="366"/>
      <c r="Z55" s="367"/>
      <c r="AA55" s="368"/>
      <c r="AB55" s="369"/>
      <c r="AC55" s="370"/>
      <c r="AD55" s="371"/>
      <c r="AE55" s="371"/>
      <c r="AF55" s="372"/>
      <c r="AG55" s="373"/>
      <c r="AH55" s="374"/>
      <c r="AI55" s="375" t="str">
        <f t="shared" si="0"/>
        <v/>
      </c>
      <c r="AJ55" s="376"/>
      <c r="AK55" s="376"/>
      <c r="AL55" s="377"/>
      <c r="AO55" s="32">
        <f t="shared" si="4"/>
        <v>0</v>
      </c>
      <c r="AP55" s="47">
        <f t="shared" si="1"/>
        <v>1</v>
      </c>
      <c r="AQ55" s="2">
        <f t="shared" si="5"/>
        <v>1</v>
      </c>
      <c r="AS55" s="56">
        <f t="shared" si="2"/>
        <v>0</v>
      </c>
      <c r="AT55" s="58" t="str">
        <f t="shared" si="6"/>
        <v/>
      </c>
      <c r="AU55" s="53">
        <f t="shared" si="3"/>
        <v>0</v>
      </c>
      <c r="AV55" s="58">
        <f t="shared" si="7"/>
        <v>0</v>
      </c>
    </row>
    <row r="56" spans="1:48" ht="15" customHeight="1" thickBot="1">
      <c r="A56" s="1"/>
      <c r="B56" s="41">
        <v>30</v>
      </c>
      <c r="C56" s="405"/>
      <c r="D56" s="406"/>
      <c r="E56" s="407"/>
      <c r="F56" s="408"/>
      <c r="G56" s="409"/>
      <c r="H56" s="409"/>
      <c r="I56" s="409"/>
      <c r="J56" s="410"/>
      <c r="K56" s="411"/>
      <c r="L56" s="412"/>
      <c r="M56" s="412"/>
      <c r="N56" s="412"/>
      <c r="O56" s="412"/>
      <c r="P56" s="412"/>
      <c r="Q56" s="412"/>
      <c r="R56" s="412"/>
      <c r="S56" s="412"/>
      <c r="T56" s="412"/>
      <c r="U56" s="412"/>
      <c r="V56" s="412"/>
      <c r="W56" s="413"/>
      <c r="X56" s="414"/>
      <c r="Y56" s="415"/>
      <c r="Z56" s="416"/>
      <c r="AA56" s="417"/>
      <c r="AB56" s="418"/>
      <c r="AC56" s="419"/>
      <c r="AD56" s="420"/>
      <c r="AE56" s="420"/>
      <c r="AF56" s="421"/>
      <c r="AG56" s="389"/>
      <c r="AH56" s="390"/>
      <c r="AI56" s="391" t="str">
        <f t="shared" si="0"/>
        <v/>
      </c>
      <c r="AJ56" s="392"/>
      <c r="AK56" s="392"/>
      <c r="AL56" s="393"/>
      <c r="AO56" s="32">
        <f t="shared" si="4"/>
        <v>0</v>
      </c>
      <c r="AP56" s="47">
        <f t="shared" si="1"/>
        <v>1</v>
      </c>
      <c r="AQ56" s="2">
        <f t="shared" si="5"/>
        <v>1</v>
      </c>
      <c r="AR56" s="2">
        <f>COUNTIF(AI27:AL56,"入力不足あり")</f>
        <v>0</v>
      </c>
      <c r="AS56" s="57">
        <f t="shared" si="2"/>
        <v>0</v>
      </c>
      <c r="AT56" s="60" t="str">
        <f t="shared" si="6"/>
        <v/>
      </c>
      <c r="AU56" s="54">
        <f t="shared" si="3"/>
        <v>0</v>
      </c>
      <c r="AV56" s="58">
        <f t="shared" si="7"/>
        <v>0</v>
      </c>
    </row>
    <row r="57" spans="1:48" ht="15" customHeight="1" thickTop="1">
      <c r="A57" s="1"/>
      <c r="B57" s="394" t="s">
        <v>84</v>
      </c>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6"/>
      <c r="AC57" s="397"/>
      <c r="AD57" s="398"/>
      <c r="AE57" s="398"/>
      <c r="AF57" s="399"/>
      <c r="AG57" s="400"/>
      <c r="AH57" s="401"/>
      <c r="AI57" s="402">
        <f>SUM(AI27:AL56)</f>
        <v>1685420</v>
      </c>
      <c r="AJ57" s="403"/>
      <c r="AK57" s="403"/>
      <c r="AL57" s="404"/>
      <c r="AO57" s="2">
        <f>COUNT(AG27:AG56)</f>
        <v>1</v>
      </c>
      <c r="AP57" s="2">
        <f>LARGE(AG27:AG56,AO57)</f>
        <v>10</v>
      </c>
      <c r="AQ57" s="33">
        <f>SUM(AO27:AO56)</f>
        <v>1</v>
      </c>
    </row>
    <row r="58" spans="1:48" ht="12.95" customHeight="1"/>
    <row r="59" spans="1:48" ht="12.95" customHeight="1"/>
    <row r="60" spans="1:48" ht="12.95" customHeight="1"/>
    <row r="61" spans="1:48" ht="15" customHeight="1"/>
  </sheetData>
  <sheetProtection algorithmName="SHA-512" hashValue="dqZuA1hBkyL1p6JF76vzGgNvdeCCnXx6ArjxFksXzvQBk6WBNfeH+faEKzeh5rrdy3iT2PrSPLVX7LrJtmEVzQ==" saltValue="c3D8g/kCZOqzwkWavKg/1w==" spinCount="100000" sheet="1" selectLockedCells="1"/>
  <mergeCells count="339">
    <mergeCell ref="AG56:AH56"/>
    <mergeCell ref="AI56:AL56"/>
    <mergeCell ref="B57:AB57"/>
    <mergeCell ref="AC57:AF57"/>
    <mergeCell ref="AG57:AH57"/>
    <mergeCell ref="AI57:AL57"/>
    <mergeCell ref="C56:E56"/>
    <mergeCell ref="F56:J56"/>
    <mergeCell ref="K56:W56"/>
    <mergeCell ref="X56:Z56"/>
    <mergeCell ref="AA56:AB56"/>
    <mergeCell ref="AC56:AF56"/>
    <mergeCell ref="AG54:AH54"/>
    <mergeCell ref="AI54:AL54"/>
    <mergeCell ref="C55:E55"/>
    <mergeCell ref="F55:J55"/>
    <mergeCell ref="K55:W55"/>
    <mergeCell ref="X55:Z55"/>
    <mergeCell ref="AA55:AB55"/>
    <mergeCell ref="AC55:AF55"/>
    <mergeCell ref="AG55:AH55"/>
    <mergeCell ref="AI55:AL55"/>
    <mergeCell ref="C54:E54"/>
    <mergeCell ref="F54:J54"/>
    <mergeCell ref="K54:W54"/>
    <mergeCell ref="X54:Z54"/>
    <mergeCell ref="AA54:AB54"/>
    <mergeCell ref="AC54:AF54"/>
    <mergeCell ref="AG52:AH52"/>
    <mergeCell ref="AI52:AL52"/>
    <mergeCell ref="C53:E53"/>
    <mergeCell ref="F53:J53"/>
    <mergeCell ref="K53:W53"/>
    <mergeCell ref="X53:Z53"/>
    <mergeCell ref="AA53:AB53"/>
    <mergeCell ref="AC53:AF53"/>
    <mergeCell ref="AG53:AH53"/>
    <mergeCell ref="AI53:AL53"/>
    <mergeCell ref="C52:E52"/>
    <mergeCell ref="F52:J52"/>
    <mergeCell ref="K52:W52"/>
    <mergeCell ref="X52:Z52"/>
    <mergeCell ref="AA52:AB52"/>
    <mergeCell ref="AC52:AF52"/>
    <mergeCell ref="AG50:AH50"/>
    <mergeCell ref="AI50:AL50"/>
    <mergeCell ref="C51:E51"/>
    <mergeCell ref="F51:J51"/>
    <mergeCell ref="K51:W51"/>
    <mergeCell ref="X51:Z51"/>
    <mergeCell ref="AA51:AB51"/>
    <mergeCell ref="AC51:AF51"/>
    <mergeCell ref="AG51:AH51"/>
    <mergeCell ref="AI51:AL51"/>
    <mergeCell ref="C50:E50"/>
    <mergeCell ref="F50:J50"/>
    <mergeCell ref="K50:W50"/>
    <mergeCell ref="X50:Z50"/>
    <mergeCell ref="AA50:AB50"/>
    <mergeCell ref="AC50:AF50"/>
    <mergeCell ref="AG48:AH48"/>
    <mergeCell ref="AI48:AL48"/>
    <mergeCell ref="C49:E49"/>
    <mergeCell ref="F49:J49"/>
    <mergeCell ref="K49:W49"/>
    <mergeCell ref="X49:Z49"/>
    <mergeCell ref="AA49:AB49"/>
    <mergeCell ref="AC49:AF49"/>
    <mergeCell ref="AG49:AH49"/>
    <mergeCell ref="AI49:AL49"/>
    <mergeCell ref="C48:E48"/>
    <mergeCell ref="F48:J48"/>
    <mergeCell ref="K48:W48"/>
    <mergeCell ref="X48:Z48"/>
    <mergeCell ref="AA48:AB48"/>
    <mergeCell ref="AC48:AF48"/>
    <mergeCell ref="AG46:AH46"/>
    <mergeCell ref="AI46:AL46"/>
    <mergeCell ref="C47:E47"/>
    <mergeCell ref="F47:J47"/>
    <mergeCell ref="K47:W47"/>
    <mergeCell ref="X47:Z47"/>
    <mergeCell ref="AA47:AB47"/>
    <mergeCell ref="AC47:AF47"/>
    <mergeCell ref="AG47:AH47"/>
    <mergeCell ref="AI47:AL47"/>
    <mergeCell ref="C46:E46"/>
    <mergeCell ref="F46:J46"/>
    <mergeCell ref="K46:W46"/>
    <mergeCell ref="X46:Z46"/>
    <mergeCell ref="AA46:AB46"/>
    <mergeCell ref="AC46:AF46"/>
    <mergeCell ref="C45:E45"/>
    <mergeCell ref="F45:J45"/>
    <mergeCell ref="K45:W45"/>
    <mergeCell ref="X45:Z45"/>
    <mergeCell ref="AA45:AB45"/>
    <mergeCell ref="AC45:AF45"/>
    <mergeCell ref="AG45:AH45"/>
    <mergeCell ref="AI45:AL45"/>
    <mergeCell ref="C44:E44"/>
    <mergeCell ref="F44:J44"/>
    <mergeCell ref="K44:W44"/>
    <mergeCell ref="X44:Z44"/>
    <mergeCell ref="AA44:AB44"/>
    <mergeCell ref="AC44:AF44"/>
    <mergeCell ref="C43:E43"/>
    <mergeCell ref="F43:J43"/>
    <mergeCell ref="K43:W43"/>
    <mergeCell ref="X43:Z43"/>
    <mergeCell ref="AA43:AB43"/>
    <mergeCell ref="AC43:AF43"/>
    <mergeCell ref="AG43:AH43"/>
    <mergeCell ref="AI43:AL43"/>
    <mergeCell ref="AG44:AH44"/>
    <mergeCell ref="AI44:AL44"/>
    <mergeCell ref="C42:E42"/>
    <mergeCell ref="F42:J42"/>
    <mergeCell ref="K42:W42"/>
    <mergeCell ref="X42:Z42"/>
    <mergeCell ref="AA42:AB42"/>
    <mergeCell ref="AC42:AF42"/>
    <mergeCell ref="AG42:AH42"/>
    <mergeCell ref="AI42:AL42"/>
    <mergeCell ref="AX42:BF42"/>
    <mergeCell ref="AG40:AH40"/>
    <mergeCell ref="AI40:AL40"/>
    <mergeCell ref="AX40:BF40"/>
    <mergeCell ref="C41:E41"/>
    <mergeCell ref="F41:J41"/>
    <mergeCell ref="K41:W41"/>
    <mergeCell ref="X41:Z41"/>
    <mergeCell ref="AA41:AB41"/>
    <mergeCell ref="AC41:AF41"/>
    <mergeCell ref="AG41:AH41"/>
    <mergeCell ref="C40:E40"/>
    <mergeCell ref="F40:J40"/>
    <mergeCell ref="K40:W40"/>
    <mergeCell ref="X40:Z40"/>
    <mergeCell ref="AA40:AB40"/>
    <mergeCell ref="AC40:AF40"/>
    <mergeCell ref="AI41:AL41"/>
    <mergeCell ref="AX41:BF41"/>
    <mergeCell ref="C39:E39"/>
    <mergeCell ref="F39:J39"/>
    <mergeCell ref="K39:W39"/>
    <mergeCell ref="X39:Z39"/>
    <mergeCell ref="AA39:AB39"/>
    <mergeCell ref="AC39:AF39"/>
    <mergeCell ref="AG39:AH39"/>
    <mergeCell ref="AI39:AL39"/>
    <mergeCell ref="C38:E38"/>
    <mergeCell ref="F38:J38"/>
    <mergeCell ref="K38:W38"/>
    <mergeCell ref="X38:Z38"/>
    <mergeCell ref="AA38:AB38"/>
    <mergeCell ref="AC38:AF38"/>
    <mergeCell ref="C37:E37"/>
    <mergeCell ref="F37:J37"/>
    <mergeCell ref="K37:W37"/>
    <mergeCell ref="X37:Z37"/>
    <mergeCell ref="AA37:AB37"/>
    <mergeCell ref="AC37:AF37"/>
    <mergeCell ref="AG37:AH37"/>
    <mergeCell ref="AI37:AL37"/>
    <mergeCell ref="AG38:AH38"/>
    <mergeCell ref="AI38:AL38"/>
    <mergeCell ref="AG35:AH35"/>
    <mergeCell ref="AI35:AL35"/>
    <mergeCell ref="AZ35:BA35"/>
    <mergeCell ref="C36:E36"/>
    <mergeCell ref="F36:J36"/>
    <mergeCell ref="K36:W36"/>
    <mergeCell ref="X36:Z36"/>
    <mergeCell ref="AA36:AB36"/>
    <mergeCell ref="AC36:AF36"/>
    <mergeCell ref="AG36:AH36"/>
    <mergeCell ref="C35:E35"/>
    <mergeCell ref="F35:J35"/>
    <mergeCell ref="K35:W35"/>
    <mergeCell ref="X35:Z35"/>
    <mergeCell ref="AA35:AB35"/>
    <mergeCell ref="AC35:AF35"/>
    <mergeCell ref="AI36:AL36"/>
    <mergeCell ref="C34:E34"/>
    <mergeCell ref="F34:J34"/>
    <mergeCell ref="K34:W34"/>
    <mergeCell ref="X34:Z34"/>
    <mergeCell ref="AA34:AB34"/>
    <mergeCell ref="AC34:AF34"/>
    <mergeCell ref="AG34:AH34"/>
    <mergeCell ref="AI34:AL34"/>
    <mergeCell ref="AZ34:BA34"/>
    <mergeCell ref="C33:E33"/>
    <mergeCell ref="F33:J33"/>
    <mergeCell ref="K33:W33"/>
    <mergeCell ref="X33:Z33"/>
    <mergeCell ref="AA33:AB33"/>
    <mergeCell ref="AC33:AF33"/>
    <mergeCell ref="AG33:AH33"/>
    <mergeCell ref="AI33:AL33"/>
    <mergeCell ref="AX33:BB33"/>
    <mergeCell ref="AG31:AH31"/>
    <mergeCell ref="AI31:AL31"/>
    <mergeCell ref="AX31:BE31"/>
    <mergeCell ref="C32:E32"/>
    <mergeCell ref="F32:J32"/>
    <mergeCell ref="K32:W32"/>
    <mergeCell ref="X32:Z32"/>
    <mergeCell ref="AA32:AB32"/>
    <mergeCell ref="AC32:AF32"/>
    <mergeCell ref="AG32:AH32"/>
    <mergeCell ref="C31:E31"/>
    <mergeCell ref="F31:J31"/>
    <mergeCell ref="K31:W31"/>
    <mergeCell ref="X31:Z31"/>
    <mergeCell ref="AA31:AB31"/>
    <mergeCell ref="AC31:AF31"/>
    <mergeCell ref="AI32:AL32"/>
    <mergeCell ref="AX29:AZ29"/>
    <mergeCell ref="C30:E30"/>
    <mergeCell ref="F30:J30"/>
    <mergeCell ref="K30:W30"/>
    <mergeCell ref="X30:Z30"/>
    <mergeCell ref="AA30:AB30"/>
    <mergeCell ref="AC30:AF30"/>
    <mergeCell ref="AG30:AH30"/>
    <mergeCell ref="AI30:AL30"/>
    <mergeCell ref="AX30:BE30"/>
    <mergeCell ref="C28:E28"/>
    <mergeCell ref="F28:J28"/>
    <mergeCell ref="K28:W28"/>
    <mergeCell ref="X28:Z28"/>
    <mergeCell ref="AA28:AB28"/>
    <mergeCell ref="AC28:AF28"/>
    <mergeCell ref="AG28:AH28"/>
    <mergeCell ref="AI28:AL28"/>
    <mergeCell ref="C29:E29"/>
    <mergeCell ref="F29:J29"/>
    <mergeCell ref="K29:W29"/>
    <mergeCell ref="X29:Z29"/>
    <mergeCell ref="AA29:AB29"/>
    <mergeCell ref="AC29:AF29"/>
    <mergeCell ref="AG29:AH29"/>
    <mergeCell ref="AI29:AL29"/>
    <mergeCell ref="C27:E27"/>
    <mergeCell ref="F27:J27"/>
    <mergeCell ref="K27:W27"/>
    <mergeCell ref="X27:Z27"/>
    <mergeCell ref="AA27:AB27"/>
    <mergeCell ref="AC27:AF27"/>
    <mergeCell ref="AG27:AH27"/>
    <mergeCell ref="AI27:AL27"/>
    <mergeCell ref="AX27:BF27"/>
    <mergeCell ref="B25:E25"/>
    <mergeCell ref="F25:Q25"/>
    <mergeCell ref="AX25:BF25"/>
    <mergeCell ref="C26:E26"/>
    <mergeCell ref="F26:J26"/>
    <mergeCell ref="K26:W26"/>
    <mergeCell ref="X26:Z26"/>
    <mergeCell ref="AA26:AB26"/>
    <mergeCell ref="AC26:AF26"/>
    <mergeCell ref="AG26:AH26"/>
    <mergeCell ref="AI26:AL26"/>
    <mergeCell ref="AX26:BF26"/>
    <mergeCell ref="B23:F23"/>
    <mergeCell ref="G23:W23"/>
    <mergeCell ref="AC23:AF23"/>
    <mergeCell ref="AG23:AL23"/>
    <mergeCell ref="AX23:BF23"/>
    <mergeCell ref="B24:F24"/>
    <mergeCell ref="G24:J24"/>
    <mergeCell ref="K24:O24"/>
    <mergeCell ref="P24:W24"/>
    <mergeCell ref="AC24:AF24"/>
    <mergeCell ref="AG24:AL24"/>
    <mergeCell ref="AX24:BF24"/>
    <mergeCell ref="B20:F20"/>
    <mergeCell ref="G20:N20"/>
    <mergeCell ref="V20:Y20"/>
    <mergeCell ref="Z20:AL20"/>
    <mergeCell ref="AX20:BB20"/>
    <mergeCell ref="B22:F22"/>
    <mergeCell ref="G22:W22"/>
    <mergeCell ref="AX22:BF22"/>
    <mergeCell ref="K13:O13"/>
    <mergeCell ref="Y13:AL13"/>
    <mergeCell ref="AX13:BF13"/>
    <mergeCell ref="B14:E14"/>
    <mergeCell ref="F14:J14"/>
    <mergeCell ref="K14:O14"/>
    <mergeCell ref="V14:X15"/>
    <mergeCell ref="Y14:AJ15"/>
    <mergeCell ref="AK14:AL15"/>
    <mergeCell ref="B16:E16"/>
    <mergeCell ref="F16:J16"/>
    <mergeCell ref="K16:O16"/>
    <mergeCell ref="P16:T16"/>
    <mergeCell ref="AG11:AL11"/>
    <mergeCell ref="AX11:BF11"/>
    <mergeCell ref="B12:E12"/>
    <mergeCell ref="F12:J12"/>
    <mergeCell ref="K12:O12"/>
    <mergeCell ref="V12:X13"/>
    <mergeCell ref="Y12:AL12"/>
    <mergeCell ref="AX12:BF12"/>
    <mergeCell ref="B13:E13"/>
    <mergeCell ref="F13:J13"/>
    <mergeCell ref="B11:E11"/>
    <mergeCell ref="F11:J11"/>
    <mergeCell ref="K11:O11"/>
    <mergeCell ref="V11:X11"/>
    <mergeCell ref="Y11:AC11"/>
    <mergeCell ref="AD11:AF11"/>
    <mergeCell ref="V9:Y9"/>
    <mergeCell ref="AX9:BF9"/>
    <mergeCell ref="B10:E10"/>
    <mergeCell ref="F10:J10"/>
    <mergeCell ref="K10:O10"/>
    <mergeCell ref="V10:AB10"/>
    <mergeCell ref="AC10:AL10"/>
    <mergeCell ref="AX10:BF10"/>
    <mergeCell ref="B7:G7"/>
    <mergeCell ref="H7:M7"/>
    <mergeCell ref="N7:T7"/>
    <mergeCell ref="V7:X7"/>
    <mergeCell ref="Y7:AL7"/>
    <mergeCell ref="AX7:AY7"/>
    <mergeCell ref="B2:T2"/>
    <mergeCell ref="AB2:AE2"/>
    <mergeCell ref="AF2:AL2"/>
    <mergeCell ref="AO2:AQ2"/>
    <mergeCell ref="B4:T4"/>
    <mergeCell ref="B6:G6"/>
    <mergeCell ref="H6:M6"/>
    <mergeCell ref="N6:T6"/>
    <mergeCell ref="V6:X6"/>
    <mergeCell ref="Y6:AL6"/>
  </mergeCells>
  <phoneticPr fontId="2"/>
  <conditionalFormatting sqref="X27:X56">
    <cfRule type="expression" dxfId="43" priority="2">
      <formula>$AO$25=TRUE</formula>
    </cfRule>
  </conditionalFormatting>
  <conditionalFormatting sqref="AC27:AF56">
    <cfRule type="expression" dxfId="42" priority="1">
      <formula>$AP$25=TRUE</formula>
    </cfRule>
  </conditionalFormatting>
  <dataValidations count="7">
    <dataValidation type="whole" allowBlank="1" showInputMessage="1" showErrorMessage="1" sqref="AU28:AU56" xr:uid="{E489D30B-2BB3-440B-8E51-8682E730F52C}">
      <formula1>-99999999</formula1>
      <formula2>99999999</formula2>
    </dataValidation>
    <dataValidation type="custom" operator="equal" allowBlank="1" showInputMessage="1" showErrorMessage="1" errorTitle="適格請求書登録番号" error="整数13桁で入力して下さい。" sqref="AC10:AL10" xr:uid="{AC6BE821-94A6-4F30-892F-99C80E16AAAD}">
      <formula1>AND(INT(AC10)=AC10,LEN(AC10)=13)</formula1>
    </dataValidation>
    <dataValidation imeMode="halfAlpha" allowBlank="1" showInputMessage="1" showErrorMessage="1" sqref="X27:Z56 AC27:AH56" xr:uid="{DECDCDCF-E7C2-4DAE-8BDC-D3543878DF4A}"/>
    <dataValidation type="textLength" imeMode="halfAlpha" allowBlank="1" showInputMessage="1" showErrorMessage="1" sqref="V7:X7" xr:uid="{D62D4278-8B0A-4423-ADC2-1CE54BBBDA31}">
      <formula1>3</formula1>
      <formula2>4</formula2>
    </dataValidation>
    <dataValidation imeMode="hiragana" allowBlank="1" showInputMessage="1" showErrorMessage="1" sqref="Y7:AL7 C27:W56" xr:uid="{1D590E3A-2FBD-4642-8ADD-E8CD747458E3}"/>
    <dataValidation type="textLength" imeMode="halfAlpha" operator="equal" allowBlank="1" showInputMessage="1" showErrorMessage="1" prompt="数字7文字_x000a_例_x000a_1230123_x000a_　　↓_x000a_〒123-0123" sqref="Y11:AC11" xr:uid="{6DF74AB4-9E05-477F-8745-CF20829A0566}">
      <formula1>7</formula1>
    </dataValidation>
    <dataValidation imeMode="halfAlpha" allowBlank="1" showInputMessage="1" showErrorMessage="1" prompt="－を入れて下さい。_x000a__x000a_03－3945－2312" sqref="AG11:AL11" xr:uid="{1C49CA32-6757-4855-8874-AF6B954D553D}"/>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74" r:id="rId3" name="Check Box 14">
              <controlPr locked="0" defaultSize="0" autoFill="0" autoLine="0" autoPict="0">
                <anchor moveWithCells="1">
                  <from>
                    <xdr:col>22</xdr:col>
                    <xdr:colOff>190500</xdr:colOff>
                    <xdr:row>22</xdr:row>
                    <xdr:rowOff>123825</xdr:rowOff>
                  </from>
                  <to>
                    <xdr:col>27</xdr:col>
                    <xdr:colOff>95250</xdr:colOff>
                    <xdr:row>25</xdr:row>
                    <xdr:rowOff>9525</xdr:rowOff>
                  </to>
                </anchor>
              </controlPr>
            </control>
          </mc:Choice>
        </mc:AlternateContent>
        <mc:AlternateContent xmlns:mc="http://schemas.openxmlformats.org/markup-compatibility/2006">
          <mc:Choice Requires="x14">
            <control shapeId="15375" r:id="rId4" name="Option Button 15">
              <controlPr locked="0" defaultSize="0" autoFill="0" autoLine="0" autoPict="0">
                <anchor moveWithCells="1">
                  <from>
                    <xdr:col>25</xdr:col>
                    <xdr:colOff>47625</xdr:colOff>
                    <xdr:row>18</xdr:row>
                    <xdr:rowOff>200025</xdr:rowOff>
                  </from>
                  <to>
                    <xdr:col>27</xdr:col>
                    <xdr:colOff>180975</xdr:colOff>
                    <xdr:row>20</xdr:row>
                    <xdr:rowOff>66675</xdr:rowOff>
                  </to>
                </anchor>
              </controlPr>
            </control>
          </mc:Choice>
        </mc:AlternateContent>
        <mc:AlternateContent xmlns:mc="http://schemas.openxmlformats.org/markup-compatibility/2006">
          <mc:Choice Requires="x14">
            <control shapeId="15376" r:id="rId5" name="Option Button 16">
              <controlPr locked="0" defaultSize="0" autoFill="0" autoLine="0" autoPict="0">
                <anchor moveWithCells="1">
                  <from>
                    <xdr:col>29</xdr:col>
                    <xdr:colOff>66675</xdr:colOff>
                    <xdr:row>18</xdr:row>
                    <xdr:rowOff>200025</xdr:rowOff>
                  </from>
                  <to>
                    <xdr:col>32</xdr:col>
                    <xdr:colOff>9525</xdr:colOff>
                    <xdr:row>20</xdr:row>
                    <xdr:rowOff>66675</xdr:rowOff>
                  </to>
                </anchor>
              </controlPr>
            </control>
          </mc:Choice>
        </mc:AlternateContent>
        <mc:AlternateContent xmlns:mc="http://schemas.openxmlformats.org/markup-compatibility/2006">
          <mc:Choice Requires="x14">
            <control shapeId="15377" r:id="rId6" name="Option Button 17">
              <controlPr locked="0" defaultSize="0" autoFill="0" autoLine="0" autoPict="0">
                <anchor moveWithCells="1">
                  <from>
                    <xdr:col>32</xdr:col>
                    <xdr:colOff>152400</xdr:colOff>
                    <xdr:row>18</xdr:row>
                    <xdr:rowOff>190500</xdr:rowOff>
                  </from>
                  <to>
                    <xdr:col>37</xdr:col>
                    <xdr:colOff>142875</xdr:colOff>
                    <xdr:row>20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下さい" xr:uid="{AB406BF7-D9FD-40BD-9A37-CBBA1F5D2F79}">
          <x14:formula1>
            <xm:f>Sheet9!$B$2:$B$4</xm:f>
          </x14:formula1>
          <xm:sqref>G20:N20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B0F1C-6A82-465E-A69B-D22A00FB1C83}">
  <sheetPr codeName="Sheet1">
    <tabColor rgb="FFFF0000"/>
  </sheetPr>
  <dimension ref="A1:BF61"/>
  <sheetViews>
    <sheetView tabSelected="1" workbookViewId="0">
      <selection activeCell="AC10" sqref="AC10:AL10"/>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5" width="2.125" style="2" customWidth="1"/>
    <col min="26" max="26" width="1.625" style="2" customWidth="1"/>
    <col min="27" max="28" width="2.625" style="2" customWidth="1"/>
    <col min="29" max="29" width="1.625" style="2" customWidth="1"/>
    <col min="30" max="32" width="2.625" style="2" customWidth="1"/>
    <col min="33" max="34" width="2.375" style="2" customWidth="1"/>
    <col min="35" max="38" width="2.625" style="2" customWidth="1"/>
    <col min="39" max="39" width="2.5" style="2" customWidth="1"/>
    <col min="40" max="40" width="12.625" style="2" customWidth="1"/>
    <col min="41" max="41" width="7.125" style="2" hidden="1" customWidth="1"/>
    <col min="42" max="42" width="8" style="2" hidden="1" customWidth="1"/>
    <col min="43" max="43" width="7.125" style="2" hidden="1" customWidth="1"/>
    <col min="44" max="44" width="6.375" style="2" hidden="1" customWidth="1"/>
    <col min="45" max="45" width="10.5" style="2" hidden="1" customWidth="1"/>
    <col min="46" max="46" width="7.5" style="2" hidden="1" customWidth="1"/>
    <col min="47" max="47" width="10.5" style="2" hidden="1" customWidth="1"/>
    <col min="48" max="48" width="7.5" style="2" hidden="1" customWidth="1"/>
    <col min="49" max="49" width="3.375" style="2" hidden="1" customWidth="1"/>
    <col min="50" max="16384" width="9" style="2"/>
  </cols>
  <sheetData>
    <row r="1" spans="1:58" ht="6.75" customHeight="1" thickBot="1">
      <c r="A1" s="1"/>
      <c r="B1" s="1"/>
      <c r="C1" s="1"/>
      <c r="D1" s="1"/>
      <c r="E1" s="1"/>
      <c r="F1" s="1"/>
      <c r="G1" s="1"/>
      <c r="AF1" s="1"/>
      <c r="AG1" s="1"/>
      <c r="AH1" s="1"/>
      <c r="AI1" s="1"/>
      <c r="AJ1" s="1"/>
      <c r="AK1" s="1"/>
      <c r="AL1" s="1"/>
      <c r="AM1" s="1"/>
      <c r="AN1" s="1"/>
      <c r="AO1" s="1"/>
      <c r="AP1" s="1"/>
    </row>
    <row r="2" spans="1:58" ht="20.100000000000001" customHeight="1" thickBot="1">
      <c r="A2" s="1"/>
      <c r="B2" s="174" t="s">
        <v>72</v>
      </c>
      <c r="C2" s="175"/>
      <c r="D2" s="175"/>
      <c r="E2" s="175"/>
      <c r="F2" s="175"/>
      <c r="G2" s="175"/>
      <c r="H2" s="175"/>
      <c r="I2" s="175"/>
      <c r="J2" s="175"/>
      <c r="K2" s="175"/>
      <c r="L2" s="175"/>
      <c r="M2" s="175"/>
      <c r="N2" s="175"/>
      <c r="O2" s="175"/>
      <c r="P2" s="175"/>
      <c r="Q2" s="175"/>
      <c r="R2" s="175"/>
      <c r="S2" s="175"/>
      <c r="T2" s="176"/>
      <c r="AB2" s="177" t="s">
        <v>11</v>
      </c>
      <c r="AC2" s="177"/>
      <c r="AD2" s="177"/>
      <c r="AE2" s="177"/>
      <c r="AF2" s="178" t="str">
        <f ca="1">IF(AN2="",AO2,AN2)</f>
        <v>0001-28900</v>
      </c>
      <c r="AG2" s="178"/>
      <c r="AH2" s="178"/>
      <c r="AI2" s="178"/>
      <c r="AJ2" s="178"/>
      <c r="AK2" s="178"/>
      <c r="AL2" s="178"/>
      <c r="AM2" s="1"/>
      <c r="AN2" s="90"/>
      <c r="AO2" s="179" t="str">
        <f ca="1">RIGHT(TEXT(YEAR(G20),"0000"),2)&amp;TEXT(MONTH(G20),"00")&amp;"-"&amp;TEXT(INT(RAND()*100000),"00000")</f>
        <v>0001-28900</v>
      </c>
      <c r="AP2" s="179"/>
      <c r="AQ2" s="179"/>
      <c r="AR2" s="1"/>
      <c r="AS2" s="1"/>
      <c r="AT2" s="1"/>
      <c r="AU2" s="1"/>
      <c r="AV2" s="1"/>
      <c r="AX2" s="91" t="s">
        <v>133</v>
      </c>
    </row>
    <row r="3" spans="1:58" ht="9.9499999999999993" customHeight="1">
      <c r="A3" s="1"/>
      <c r="B3" s="1"/>
      <c r="C3" s="1"/>
      <c r="D3" s="1"/>
      <c r="E3" s="1"/>
      <c r="F3" s="1"/>
      <c r="G3" s="1"/>
      <c r="H3" s="1"/>
      <c r="I3" s="1"/>
      <c r="J3" s="1"/>
      <c r="K3" s="1"/>
      <c r="L3" s="1"/>
      <c r="M3" s="3"/>
      <c r="N3" s="3"/>
      <c r="O3" s="3"/>
      <c r="P3" s="3"/>
      <c r="Q3" s="3"/>
      <c r="R3" s="3"/>
      <c r="S3" s="3"/>
      <c r="T3" s="3"/>
      <c r="U3" s="3"/>
      <c r="V3" s="3"/>
      <c r="W3" s="3"/>
      <c r="X3" s="3"/>
      <c r="Y3" s="3"/>
      <c r="Z3" s="3"/>
      <c r="AA3" s="3"/>
      <c r="AB3" s="3"/>
      <c r="AC3" s="3"/>
      <c r="AD3" s="3"/>
      <c r="AE3" s="3"/>
      <c r="AF3" s="3"/>
      <c r="AG3" s="1"/>
      <c r="AH3" s="1"/>
      <c r="AI3" s="1"/>
      <c r="AJ3" s="1"/>
      <c r="AK3" s="1"/>
      <c r="AL3" s="1"/>
      <c r="AM3" s="1"/>
      <c r="AN3" s="1"/>
      <c r="AO3" s="1"/>
      <c r="AP3" s="1"/>
    </row>
    <row r="4" spans="1:58" ht="21.95" customHeight="1">
      <c r="A4" s="1"/>
      <c r="B4" s="180" t="s">
        <v>89</v>
      </c>
      <c r="C4" s="180"/>
      <c r="D4" s="180"/>
      <c r="E4" s="180"/>
      <c r="F4" s="180"/>
      <c r="G4" s="180"/>
      <c r="H4" s="180"/>
      <c r="I4" s="180"/>
      <c r="J4" s="180"/>
      <c r="K4" s="180"/>
      <c r="L4" s="180"/>
      <c r="M4" s="180"/>
      <c r="N4" s="180"/>
      <c r="O4" s="180"/>
      <c r="P4" s="180"/>
      <c r="Q4" s="180"/>
      <c r="R4" s="180"/>
      <c r="S4" s="180"/>
      <c r="T4" s="180"/>
      <c r="U4" s="3"/>
      <c r="V4" s="3"/>
      <c r="W4" s="3"/>
      <c r="X4" s="3"/>
      <c r="Y4" s="3"/>
      <c r="Z4" s="3"/>
      <c r="AA4" s="3"/>
      <c r="AB4" s="3"/>
      <c r="AC4" s="3"/>
      <c r="AD4" s="3"/>
      <c r="AE4" s="3"/>
      <c r="AF4" s="3"/>
      <c r="AG4" s="1"/>
      <c r="AH4" s="1"/>
      <c r="AI4" s="1"/>
      <c r="AJ4" s="1"/>
      <c r="AK4" s="1"/>
      <c r="AL4" s="1"/>
      <c r="AM4" s="1"/>
      <c r="AN4" s="1"/>
      <c r="AO4" s="1"/>
      <c r="AP4" s="1"/>
    </row>
    <row r="5" spans="1:58" ht="9.9499999999999993" customHeight="1">
      <c r="A5" s="1"/>
      <c r="B5" s="1"/>
      <c r="C5" s="1"/>
      <c r="D5" s="1"/>
      <c r="E5" s="1"/>
      <c r="F5" s="1"/>
      <c r="G5" s="1"/>
      <c r="H5" s="1"/>
      <c r="I5" s="1"/>
      <c r="J5" s="1"/>
      <c r="K5" s="1"/>
      <c r="L5" s="1"/>
      <c r="M5" s="3"/>
      <c r="N5" s="3"/>
      <c r="O5" s="3"/>
      <c r="P5" s="3"/>
      <c r="Q5" s="3"/>
      <c r="R5" s="3"/>
      <c r="S5" s="3"/>
      <c r="T5" s="3"/>
      <c r="U5" s="3"/>
      <c r="V5" s="3"/>
      <c r="W5" s="3"/>
      <c r="X5" s="3"/>
      <c r="Y5" s="3"/>
      <c r="Z5" s="3"/>
      <c r="AA5" s="3"/>
      <c r="AB5" s="3"/>
      <c r="AC5" s="3"/>
      <c r="AD5" s="3"/>
      <c r="AE5" s="3"/>
      <c r="AF5" s="3"/>
      <c r="AG5" s="1"/>
      <c r="AH5" s="1"/>
      <c r="AI5" s="1"/>
      <c r="AJ5" s="1"/>
      <c r="AK5" s="1"/>
      <c r="AL5" s="1"/>
      <c r="AM5" s="1"/>
      <c r="AN5" s="1"/>
      <c r="AO5" s="1"/>
      <c r="AP5" s="1"/>
    </row>
    <row r="6" spans="1:58" ht="15" customHeight="1">
      <c r="A6" s="1"/>
      <c r="B6" s="181" t="s">
        <v>16</v>
      </c>
      <c r="C6" s="182"/>
      <c r="D6" s="182"/>
      <c r="E6" s="182"/>
      <c r="F6" s="182"/>
      <c r="G6" s="183"/>
      <c r="H6" s="184" t="s">
        <v>9</v>
      </c>
      <c r="I6" s="185"/>
      <c r="J6" s="185"/>
      <c r="K6" s="185"/>
      <c r="L6" s="185"/>
      <c r="M6" s="186"/>
      <c r="N6" s="187" t="s">
        <v>10</v>
      </c>
      <c r="O6" s="187"/>
      <c r="P6" s="187"/>
      <c r="Q6" s="187"/>
      <c r="R6" s="187"/>
      <c r="S6" s="187"/>
      <c r="T6" s="187"/>
      <c r="V6" s="181" t="s">
        <v>7</v>
      </c>
      <c r="W6" s="182"/>
      <c r="X6" s="183"/>
      <c r="Y6" s="185" t="s">
        <v>1</v>
      </c>
      <c r="Z6" s="185"/>
      <c r="AA6" s="185"/>
      <c r="AB6" s="185"/>
      <c r="AC6" s="185"/>
      <c r="AD6" s="185"/>
      <c r="AE6" s="185"/>
      <c r="AF6" s="185"/>
      <c r="AG6" s="185"/>
      <c r="AH6" s="185"/>
      <c r="AI6" s="185"/>
      <c r="AJ6" s="185"/>
      <c r="AK6" s="185"/>
      <c r="AL6" s="186"/>
      <c r="AM6" s="1"/>
      <c r="AN6" s="1"/>
      <c r="AY6" s="24"/>
      <c r="AZ6" s="24"/>
      <c r="BA6" s="24"/>
      <c r="BB6" s="24"/>
      <c r="BC6" s="24"/>
    </row>
    <row r="7" spans="1:58" ht="20.100000000000001" customHeight="1">
      <c r="A7" s="1"/>
      <c r="B7" s="205" t="str">
        <f>F14</f>
        <v>入力不足あり</v>
      </c>
      <c r="C7" s="206"/>
      <c r="D7" s="206"/>
      <c r="E7" s="206"/>
      <c r="F7" s="206"/>
      <c r="G7" s="207"/>
      <c r="H7" s="205">
        <f>K14</f>
        <v>0</v>
      </c>
      <c r="I7" s="206"/>
      <c r="J7" s="206"/>
      <c r="K7" s="206"/>
      <c r="L7" s="206"/>
      <c r="M7" s="207"/>
      <c r="N7" s="208" t="str">
        <f>IFERROR(B7+H7,"")</f>
        <v/>
      </c>
      <c r="O7" s="209"/>
      <c r="P7" s="209"/>
      <c r="Q7" s="209"/>
      <c r="R7" s="209"/>
      <c r="S7" s="209"/>
      <c r="T7" s="210"/>
      <c r="V7" s="211"/>
      <c r="W7" s="212"/>
      <c r="X7" s="213"/>
      <c r="Y7" s="214"/>
      <c r="Z7" s="214"/>
      <c r="AA7" s="214"/>
      <c r="AB7" s="214"/>
      <c r="AC7" s="214"/>
      <c r="AD7" s="214"/>
      <c r="AE7" s="214"/>
      <c r="AF7" s="214"/>
      <c r="AG7" s="214"/>
      <c r="AH7" s="214"/>
      <c r="AI7" s="214"/>
      <c r="AJ7" s="214"/>
      <c r="AK7" s="214"/>
      <c r="AL7" s="215"/>
      <c r="AM7" s="1"/>
      <c r="AN7" s="1"/>
      <c r="AX7" s="216" t="s">
        <v>42</v>
      </c>
      <c r="AY7" s="216"/>
      <c r="AZ7" s="24"/>
      <c r="BA7" s="24"/>
      <c r="BB7" s="24"/>
      <c r="BC7" s="24"/>
    </row>
    <row r="8" spans="1:58" ht="9.9499999999999993" customHeight="1">
      <c r="A8" s="1"/>
      <c r="B8" s="1"/>
      <c r="C8" s="1"/>
      <c r="D8" s="1"/>
      <c r="E8" s="1"/>
      <c r="F8" s="1"/>
      <c r="G8" s="1"/>
      <c r="H8" s="1"/>
      <c r="I8" s="1"/>
      <c r="J8" s="1"/>
      <c r="K8" s="1"/>
      <c r="L8" s="1"/>
      <c r="M8" s="3"/>
      <c r="N8" s="3"/>
      <c r="O8" s="3"/>
      <c r="P8" s="3"/>
      <c r="Q8" s="3"/>
      <c r="R8" s="3"/>
      <c r="S8" s="3"/>
      <c r="T8" s="3"/>
      <c r="U8" s="3"/>
      <c r="AF8" s="3"/>
      <c r="AG8" s="1"/>
      <c r="AH8" s="1"/>
      <c r="AI8" s="1"/>
      <c r="AJ8" s="1"/>
      <c r="AK8" s="1"/>
      <c r="AL8" s="1"/>
      <c r="AM8" s="1"/>
      <c r="AN8" s="1"/>
      <c r="AY8" s="24"/>
      <c r="AZ8" s="24"/>
      <c r="BA8" s="24"/>
      <c r="BB8" s="24"/>
      <c r="BC8" s="24"/>
    </row>
    <row r="9" spans="1:58" ht="20.100000000000001" customHeight="1">
      <c r="A9" s="1"/>
      <c r="B9" s="2" t="s">
        <v>28</v>
      </c>
      <c r="V9" s="188" t="s">
        <v>15</v>
      </c>
      <c r="W9" s="188"/>
      <c r="X9" s="188"/>
      <c r="Y9" s="188"/>
      <c r="AM9" s="1"/>
      <c r="AN9" s="1"/>
      <c r="AX9" s="189" t="s">
        <v>44</v>
      </c>
      <c r="AY9" s="189"/>
      <c r="AZ9" s="189"/>
      <c r="BA9" s="189"/>
      <c r="BB9" s="189"/>
      <c r="BC9" s="189"/>
      <c r="BD9" s="189"/>
      <c r="BE9" s="189"/>
      <c r="BF9" s="189"/>
    </row>
    <row r="10" spans="1:58" ht="15.95" customHeight="1">
      <c r="A10" s="1"/>
      <c r="B10" s="190" t="s">
        <v>6</v>
      </c>
      <c r="C10" s="191"/>
      <c r="D10" s="191"/>
      <c r="E10" s="192"/>
      <c r="F10" s="193" t="s">
        <v>20</v>
      </c>
      <c r="G10" s="194"/>
      <c r="H10" s="194"/>
      <c r="I10" s="194"/>
      <c r="J10" s="195"/>
      <c r="K10" s="196" t="s">
        <v>8</v>
      </c>
      <c r="L10" s="197"/>
      <c r="M10" s="197"/>
      <c r="N10" s="197"/>
      <c r="O10" s="198">
        <v>1</v>
      </c>
      <c r="V10" s="199" t="s">
        <v>95</v>
      </c>
      <c r="W10" s="200"/>
      <c r="X10" s="200"/>
      <c r="Y10" s="200"/>
      <c r="Z10" s="200"/>
      <c r="AA10" s="200"/>
      <c r="AB10" s="201"/>
      <c r="AC10" s="202"/>
      <c r="AD10" s="203"/>
      <c r="AE10" s="203"/>
      <c r="AF10" s="203"/>
      <c r="AG10" s="203"/>
      <c r="AH10" s="203"/>
      <c r="AI10" s="203"/>
      <c r="AJ10" s="203"/>
      <c r="AK10" s="203"/>
      <c r="AL10" s="204"/>
      <c r="AM10" s="1"/>
      <c r="AN10" s="1"/>
      <c r="AX10" s="189" t="s">
        <v>45</v>
      </c>
      <c r="AY10" s="189"/>
      <c r="AZ10" s="189"/>
      <c r="BA10" s="189"/>
      <c r="BB10" s="189"/>
      <c r="BC10" s="189"/>
      <c r="BD10" s="189"/>
      <c r="BE10" s="189"/>
      <c r="BF10" s="189"/>
    </row>
    <row r="11" spans="1:58" ht="15.95" customHeight="1">
      <c r="A11" s="1"/>
      <c r="B11" s="242">
        <f>MAX(AG27:AG56)</f>
        <v>0</v>
      </c>
      <c r="C11" s="243"/>
      <c r="D11" s="243"/>
      <c r="E11" s="244"/>
      <c r="F11" s="245">
        <f ca="1">SUMIF($AG$27:$AL$56,B11,$AI$27:$AL$56)</f>
        <v>0</v>
      </c>
      <c r="G11" s="246"/>
      <c r="H11" s="246"/>
      <c r="I11" s="246"/>
      <c r="J11" s="247"/>
      <c r="K11" s="248" t="str">
        <f>IF(AC10="","",IFERROR(F11*B11/100,""))</f>
        <v/>
      </c>
      <c r="L11" s="249"/>
      <c r="M11" s="249"/>
      <c r="N11" s="249"/>
      <c r="O11" s="250"/>
      <c r="U11" s="14"/>
      <c r="V11" s="251" t="s">
        <v>13</v>
      </c>
      <c r="W11" s="252"/>
      <c r="X11" s="252"/>
      <c r="Y11" s="253"/>
      <c r="Z11" s="254"/>
      <c r="AA11" s="254"/>
      <c r="AB11" s="254"/>
      <c r="AC11" s="254"/>
      <c r="AD11" s="251" t="s">
        <v>73</v>
      </c>
      <c r="AE11" s="252"/>
      <c r="AF11" s="252"/>
      <c r="AG11" s="217"/>
      <c r="AH11" s="218"/>
      <c r="AI11" s="218"/>
      <c r="AJ11" s="218"/>
      <c r="AK11" s="218"/>
      <c r="AL11" s="219"/>
      <c r="AM11" s="1"/>
      <c r="AN11" s="1"/>
      <c r="AX11" s="189" t="s">
        <v>43</v>
      </c>
      <c r="AY11" s="189"/>
      <c r="AZ11" s="189"/>
      <c r="BA11" s="189"/>
      <c r="BB11" s="189"/>
      <c r="BC11" s="189"/>
      <c r="BD11" s="189"/>
      <c r="BE11" s="189"/>
      <c r="BF11" s="189"/>
    </row>
    <row r="12" spans="1:58" ht="15.95" customHeight="1">
      <c r="A12" s="1"/>
      <c r="B12" s="220" t="str">
        <f>IFERROR(IF(B11=$AP$57,"対象外",IF(B11&gt;$AP$57,$AP$57,"")),"")</f>
        <v/>
      </c>
      <c r="C12" s="221"/>
      <c r="D12" s="221"/>
      <c r="E12" s="222"/>
      <c r="F12" s="223">
        <f ca="1">SUMIF(AG27:AH56,IF(B12="対象外",B13,B12),AI27:AI56)</f>
        <v>0</v>
      </c>
      <c r="G12" s="224"/>
      <c r="H12" s="224"/>
      <c r="I12" s="224"/>
      <c r="J12" s="225"/>
      <c r="K12" s="226" t="str">
        <f>IF(AC10="","",IF(B12="対象外","－",IFERROR(F12*B12/100,"")))</f>
        <v/>
      </c>
      <c r="L12" s="227"/>
      <c r="M12" s="227"/>
      <c r="N12" s="227"/>
      <c r="O12" s="228"/>
      <c r="U12" s="14"/>
      <c r="V12" s="229" t="s">
        <v>14</v>
      </c>
      <c r="W12" s="230"/>
      <c r="X12" s="230"/>
      <c r="Y12" s="233"/>
      <c r="Z12" s="234"/>
      <c r="AA12" s="234"/>
      <c r="AB12" s="234"/>
      <c r="AC12" s="234"/>
      <c r="AD12" s="234"/>
      <c r="AE12" s="234"/>
      <c r="AF12" s="234"/>
      <c r="AG12" s="234"/>
      <c r="AH12" s="234"/>
      <c r="AI12" s="234"/>
      <c r="AJ12" s="234"/>
      <c r="AK12" s="234"/>
      <c r="AL12" s="235"/>
      <c r="AM12" s="1"/>
      <c r="AN12" s="1"/>
      <c r="AX12" s="189" t="s">
        <v>48</v>
      </c>
      <c r="AY12" s="189"/>
      <c r="AZ12" s="189"/>
      <c r="BA12" s="189"/>
      <c r="BB12" s="189"/>
      <c r="BC12" s="189"/>
      <c r="BD12" s="189"/>
      <c r="BE12" s="189"/>
      <c r="BF12" s="189"/>
    </row>
    <row r="13" spans="1:58" ht="15.95" customHeight="1" thickBot="1">
      <c r="A13" s="1"/>
      <c r="B13" s="236" t="str">
        <f>IF(B12="対象外","","対象外")</f>
        <v>対象外</v>
      </c>
      <c r="C13" s="237"/>
      <c r="D13" s="237"/>
      <c r="E13" s="238"/>
      <c r="F13" s="239" t="str">
        <f ca="1">IFERROR(IF(SUM(F11:J12)&lt;&gt;F14,F14-SUM(F11,F12),""),"")</f>
        <v/>
      </c>
      <c r="G13" s="240"/>
      <c r="H13" s="240"/>
      <c r="I13" s="240"/>
      <c r="J13" s="241"/>
      <c r="K13" s="271" t="str">
        <f>IF(AC10="","",IF(B13="対象外","－",IFERROR(F13*B13/100,"")))</f>
        <v/>
      </c>
      <c r="L13" s="272"/>
      <c r="M13" s="272"/>
      <c r="N13" s="272"/>
      <c r="O13" s="273"/>
      <c r="U13" s="14"/>
      <c r="V13" s="231"/>
      <c r="W13" s="232"/>
      <c r="X13" s="232"/>
      <c r="Y13" s="274"/>
      <c r="Z13" s="275"/>
      <c r="AA13" s="275"/>
      <c r="AB13" s="275"/>
      <c r="AC13" s="275"/>
      <c r="AD13" s="275"/>
      <c r="AE13" s="275"/>
      <c r="AF13" s="275"/>
      <c r="AG13" s="275"/>
      <c r="AH13" s="275"/>
      <c r="AI13" s="275"/>
      <c r="AJ13" s="275"/>
      <c r="AK13" s="275"/>
      <c r="AL13" s="276"/>
      <c r="AM13" s="1"/>
      <c r="AN13" s="1"/>
      <c r="AX13" s="277" t="s">
        <v>46</v>
      </c>
      <c r="AY13" s="277"/>
      <c r="AZ13" s="277"/>
      <c r="BA13" s="277"/>
      <c r="BB13" s="277"/>
      <c r="BC13" s="277"/>
      <c r="BD13" s="277"/>
      <c r="BE13" s="277"/>
      <c r="BF13" s="277"/>
    </row>
    <row r="14" spans="1:58" ht="15.95" customHeight="1" thickTop="1">
      <c r="A14" s="1"/>
      <c r="B14" s="278" t="s">
        <v>12</v>
      </c>
      <c r="C14" s="279"/>
      <c r="D14" s="279"/>
      <c r="E14" s="280"/>
      <c r="F14" s="281" t="str">
        <f>IF(AR56&gt;=1,"入力不足あり",SUM(AI27:AL56))</f>
        <v>入力不足あり</v>
      </c>
      <c r="G14" s="282"/>
      <c r="H14" s="282"/>
      <c r="I14" s="282"/>
      <c r="J14" s="283"/>
      <c r="K14" s="284">
        <f>IF(AQ57&gt;2,"税率見直",SUM(K11:O13))</f>
        <v>0</v>
      </c>
      <c r="L14" s="285"/>
      <c r="M14" s="285"/>
      <c r="N14" s="285"/>
      <c r="O14" s="286"/>
      <c r="U14" s="14"/>
      <c r="V14" s="287" t="s">
        <v>26</v>
      </c>
      <c r="W14" s="288"/>
      <c r="X14" s="289"/>
      <c r="Y14" s="293"/>
      <c r="Z14" s="294"/>
      <c r="AA14" s="294"/>
      <c r="AB14" s="294"/>
      <c r="AC14" s="294"/>
      <c r="AD14" s="294"/>
      <c r="AE14" s="294"/>
      <c r="AF14" s="294"/>
      <c r="AG14" s="294"/>
      <c r="AH14" s="294"/>
      <c r="AI14" s="294"/>
      <c r="AJ14" s="294"/>
      <c r="AK14" s="297"/>
      <c r="AL14" s="298"/>
      <c r="AM14" s="1"/>
      <c r="AN14" s="1"/>
    </row>
    <row r="15" spans="1:58" ht="15.95" customHeight="1">
      <c r="A15" s="1"/>
      <c r="V15" s="290"/>
      <c r="W15" s="291"/>
      <c r="X15" s="292"/>
      <c r="Y15" s="295"/>
      <c r="Z15" s="296"/>
      <c r="AA15" s="296"/>
      <c r="AB15" s="296"/>
      <c r="AC15" s="296"/>
      <c r="AD15" s="296"/>
      <c r="AE15" s="296"/>
      <c r="AF15" s="296"/>
      <c r="AG15" s="296"/>
      <c r="AH15" s="296"/>
      <c r="AI15" s="296"/>
      <c r="AJ15" s="296"/>
      <c r="AK15" s="299"/>
      <c r="AL15" s="300"/>
      <c r="AM15" s="1"/>
      <c r="AN15" s="1"/>
    </row>
    <row r="16" spans="1:58" ht="15.95" customHeight="1">
      <c r="A16" s="1"/>
      <c r="B16" s="261" t="s">
        <v>134</v>
      </c>
      <c r="C16" s="262"/>
      <c r="D16" s="262"/>
      <c r="E16" s="263"/>
      <c r="F16" s="301"/>
      <c r="G16" s="302"/>
      <c r="H16" s="302"/>
      <c r="I16" s="302"/>
      <c r="J16" s="303"/>
      <c r="K16" s="261" t="s">
        <v>135</v>
      </c>
      <c r="L16" s="262"/>
      <c r="M16" s="262"/>
      <c r="N16" s="262"/>
      <c r="O16" s="263"/>
      <c r="P16" s="432"/>
      <c r="Q16" s="433"/>
      <c r="R16" s="433"/>
      <c r="S16" s="433"/>
      <c r="T16" s="434"/>
      <c r="V16" s="92" t="s">
        <v>91</v>
      </c>
      <c r="AF16" s="3"/>
      <c r="AG16" s="1"/>
      <c r="AH16" s="1"/>
      <c r="AI16" s="1"/>
      <c r="AJ16" s="1"/>
      <c r="AK16" s="1"/>
      <c r="AL16" s="1"/>
      <c r="AM16" s="1"/>
      <c r="AN16" s="1"/>
    </row>
    <row r="17" spans="1:58" ht="15" customHeight="1" thickBot="1">
      <c r="A17" s="1"/>
      <c r="B17" s="6"/>
      <c r="C17" s="6"/>
      <c r="D17" s="6"/>
      <c r="E17" s="6"/>
      <c r="F17" s="6"/>
      <c r="G17" s="6"/>
      <c r="H17" s="6"/>
      <c r="I17" s="6"/>
      <c r="J17" s="6"/>
      <c r="K17" s="6"/>
      <c r="L17" s="6"/>
      <c r="M17" s="7"/>
      <c r="N17" s="7"/>
      <c r="O17" s="7"/>
      <c r="P17" s="7"/>
      <c r="Q17" s="7"/>
      <c r="R17" s="7"/>
      <c r="S17" s="7"/>
      <c r="T17" s="8"/>
      <c r="U17" s="18"/>
      <c r="V17" s="45"/>
      <c r="W17" s="8"/>
      <c r="X17" s="8"/>
      <c r="Y17" s="8"/>
      <c r="Z17" s="8"/>
      <c r="AA17" s="8"/>
      <c r="AB17" s="8"/>
      <c r="AC17" s="8"/>
      <c r="AD17" s="8"/>
      <c r="AE17" s="8"/>
      <c r="AF17" s="7"/>
      <c r="AG17" s="6"/>
      <c r="AH17" s="6"/>
      <c r="AI17" s="6"/>
      <c r="AJ17" s="6"/>
      <c r="AK17" s="6"/>
      <c r="AL17" s="6"/>
      <c r="AM17" s="1"/>
      <c r="AN17" s="1"/>
    </row>
    <row r="18" spans="1:58" ht="9.9499999999999993" customHeight="1" thickTop="1">
      <c r="A18" s="1"/>
      <c r="B18" s="1"/>
      <c r="C18" s="1"/>
      <c r="D18" s="1"/>
      <c r="E18" s="1"/>
      <c r="F18" s="1"/>
      <c r="G18" s="1"/>
      <c r="H18" s="1"/>
      <c r="I18" s="1"/>
      <c r="J18" s="1"/>
      <c r="K18" s="1"/>
      <c r="L18" s="1"/>
      <c r="M18" s="3"/>
      <c r="N18" s="3"/>
      <c r="O18" s="3"/>
      <c r="P18" s="3"/>
      <c r="Q18" s="3"/>
      <c r="R18" s="3"/>
      <c r="S18" s="3"/>
      <c r="T18" s="3"/>
      <c r="U18" s="3"/>
      <c r="AF18" s="3"/>
      <c r="AG18" s="1"/>
      <c r="AH18" s="1"/>
      <c r="AI18" s="1"/>
      <c r="AJ18" s="1"/>
      <c r="AK18" s="1"/>
      <c r="AL18" s="1"/>
      <c r="AM18" s="1"/>
      <c r="AN18" s="1"/>
    </row>
    <row r="19" spans="1:58" ht="20.100000000000001" customHeight="1">
      <c r="A19" s="4"/>
      <c r="B19" s="1" t="s">
        <v>22</v>
      </c>
      <c r="AM19" s="1"/>
      <c r="AN19" s="1"/>
    </row>
    <row r="20" spans="1:58" ht="20.100000000000001" customHeight="1">
      <c r="A20" s="4"/>
      <c r="B20" s="255" t="s">
        <v>0</v>
      </c>
      <c r="C20" s="256"/>
      <c r="D20" s="256"/>
      <c r="E20" s="256"/>
      <c r="F20" s="257"/>
      <c r="G20" s="258"/>
      <c r="H20" s="259"/>
      <c r="I20" s="259"/>
      <c r="J20" s="259"/>
      <c r="K20" s="259"/>
      <c r="L20" s="259"/>
      <c r="M20" s="259"/>
      <c r="N20" s="260"/>
      <c r="V20" s="261" t="s">
        <v>24</v>
      </c>
      <c r="W20" s="262"/>
      <c r="X20" s="262"/>
      <c r="Y20" s="263"/>
      <c r="Z20" s="264"/>
      <c r="AA20" s="265"/>
      <c r="AB20" s="265"/>
      <c r="AC20" s="265"/>
      <c r="AD20" s="265"/>
      <c r="AE20" s="265"/>
      <c r="AF20" s="265"/>
      <c r="AG20" s="265"/>
      <c r="AH20" s="265"/>
      <c r="AI20" s="265"/>
      <c r="AJ20" s="265"/>
      <c r="AK20" s="265"/>
      <c r="AL20" s="266"/>
      <c r="AM20" s="1"/>
      <c r="AN20" s="1"/>
      <c r="AO20" s="34">
        <v>2</v>
      </c>
      <c r="AP20" s="34" t="b">
        <v>0</v>
      </c>
      <c r="AX20" s="216" t="s">
        <v>81</v>
      </c>
      <c r="AY20" s="216"/>
      <c r="AZ20" s="216"/>
      <c r="BA20" s="216"/>
      <c r="BB20" s="216"/>
    </row>
    <row r="21" spans="1:58" ht="9.9499999999999993" customHeight="1">
      <c r="AM21" s="1"/>
      <c r="AN21" s="1"/>
    </row>
    <row r="22" spans="1:58" ht="15" customHeight="1">
      <c r="B22" s="184" t="s">
        <v>33</v>
      </c>
      <c r="C22" s="185"/>
      <c r="D22" s="185"/>
      <c r="E22" s="185"/>
      <c r="F22" s="186"/>
      <c r="G22" s="267"/>
      <c r="H22" s="268"/>
      <c r="I22" s="268"/>
      <c r="J22" s="268"/>
      <c r="K22" s="268"/>
      <c r="L22" s="268"/>
      <c r="M22" s="268"/>
      <c r="N22" s="268"/>
      <c r="O22" s="268"/>
      <c r="P22" s="268"/>
      <c r="Q22" s="268"/>
      <c r="R22" s="268"/>
      <c r="S22" s="268"/>
      <c r="T22" s="268"/>
      <c r="U22" s="268"/>
      <c r="V22" s="268"/>
      <c r="W22" s="269"/>
      <c r="AG22" s="13"/>
      <c r="AH22" s="13"/>
      <c r="AI22" s="13"/>
      <c r="AJ22" s="13"/>
      <c r="AK22" s="13"/>
      <c r="AL22" s="13"/>
      <c r="AM22" s="1"/>
      <c r="AN22" s="1"/>
      <c r="AX22" s="270" t="s">
        <v>63</v>
      </c>
      <c r="AY22" s="270"/>
      <c r="AZ22" s="270"/>
      <c r="BA22" s="270"/>
      <c r="BB22" s="270"/>
      <c r="BC22" s="270"/>
      <c r="BD22" s="270"/>
      <c r="BE22" s="270"/>
      <c r="BF22" s="270"/>
    </row>
    <row r="23" spans="1:58" ht="15" customHeight="1">
      <c r="A23" s="4"/>
      <c r="B23" s="307" t="s">
        <v>30</v>
      </c>
      <c r="C23" s="308"/>
      <c r="D23" s="308"/>
      <c r="E23" s="308"/>
      <c r="F23" s="309"/>
      <c r="G23" s="310"/>
      <c r="H23" s="311"/>
      <c r="I23" s="311"/>
      <c r="J23" s="311"/>
      <c r="K23" s="312"/>
      <c r="L23" s="312"/>
      <c r="M23" s="312"/>
      <c r="N23" s="312"/>
      <c r="O23" s="312"/>
      <c r="P23" s="312"/>
      <c r="Q23" s="312"/>
      <c r="R23" s="312"/>
      <c r="S23" s="312"/>
      <c r="T23" s="312"/>
      <c r="U23" s="312"/>
      <c r="V23" s="312"/>
      <c r="W23" s="313"/>
      <c r="AC23" s="184" t="s">
        <v>23</v>
      </c>
      <c r="AD23" s="185"/>
      <c r="AE23" s="185"/>
      <c r="AF23" s="186"/>
      <c r="AG23" s="314" t="s">
        <v>21</v>
      </c>
      <c r="AH23" s="315"/>
      <c r="AI23" s="315"/>
      <c r="AJ23" s="315"/>
      <c r="AK23" s="315"/>
      <c r="AL23" s="316"/>
      <c r="AO23" s="48" t="e">
        <f>SMALL(C27:E56,1)</f>
        <v>#NUM!</v>
      </c>
      <c r="AX23" s="270" t="s">
        <v>64</v>
      </c>
      <c r="AY23" s="270"/>
      <c r="AZ23" s="270"/>
      <c r="BA23" s="270"/>
      <c r="BB23" s="270"/>
      <c r="BC23" s="270"/>
      <c r="BD23" s="270"/>
      <c r="BE23" s="270"/>
      <c r="BF23" s="270"/>
    </row>
    <row r="24" spans="1:58" ht="15" customHeight="1">
      <c r="A24" s="4"/>
      <c r="B24" s="317" t="s">
        <v>31</v>
      </c>
      <c r="C24" s="318"/>
      <c r="D24" s="318"/>
      <c r="E24" s="318"/>
      <c r="F24" s="319"/>
      <c r="G24" s="430"/>
      <c r="H24" s="431"/>
      <c r="I24" s="431"/>
      <c r="J24" s="431"/>
      <c r="K24" s="255" t="s">
        <v>97</v>
      </c>
      <c r="L24" s="256"/>
      <c r="M24" s="256"/>
      <c r="N24" s="256"/>
      <c r="O24" s="257"/>
      <c r="P24" s="322"/>
      <c r="Q24" s="323"/>
      <c r="R24" s="323"/>
      <c r="S24" s="323"/>
      <c r="T24" s="323"/>
      <c r="U24" s="323"/>
      <c r="V24" s="323"/>
      <c r="W24" s="324"/>
      <c r="AC24" s="325"/>
      <c r="AD24" s="326"/>
      <c r="AE24" s="326"/>
      <c r="AF24" s="327"/>
      <c r="AG24" s="328"/>
      <c r="AH24" s="329"/>
      <c r="AI24" s="329"/>
      <c r="AJ24" s="329"/>
      <c r="AK24" s="329"/>
      <c r="AL24" s="330"/>
      <c r="AO24" s="48">
        <f>C27</f>
        <v>0</v>
      </c>
      <c r="AX24" s="270" t="s">
        <v>65</v>
      </c>
      <c r="AY24" s="270"/>
      <c r="AZ24" s="270"/>
      <c r="BA24" s="270"/>
      <c r="BB24" s="270"/>
      <c r="BC24" s="270"/>
      <c r="BD24" s="270"/>
      <c r="BE24" s="270"/>
      <c r="BF24" s="270"/>
    </row>
    <row r="25" spans="1:58" ht="15" customHeight="1">
      <c r="A25" s="1"/>
      <c r="B25" s="331" t="s">
        <v>49</v>
      </c>
      <c r="C25" s="331"/>
      <c r="D25" s="331"/>
      <c r="E25" s="331"/>
      <c r="F25" s="332" t="s">
        <v>98</v>
      </c>
      <c r="G25" s="332"/>
      <c r="H25" s="332"/>
      <c r="I25" s="332"/>
      <c r="J25" s="332"/>
      <c r="K25" s="332"/>
      <c r="L25" s="332"/>
      <c r="M25" s="332"/>
      <c r="N25" s="332"/>
      <c r="O25" s="332"/>
      <c r="P25" s="332"/>
      <c r="Q25" s="332"/>
      <c r="R25" s="35"/>
      <c r="S25" s="35"/>
      <c r="T25" s="35"/>
      <c r="U25" s="35"/>
      <c r="V25" s="35"/>
      <c r="W25" s="36"/>
      <c r="AO25" s="2" t="b">
        <f>IF(AP26=30,FALSE,TRUE)</f>
        <v>0</v>
      </c>
      <c r="AP25" s="2" t="b">
        <f>IF(AQ26=30,FALSE,TRUE)</f>
        <v>0</v>
      </c>
      <c r="AX25" s="333" t="s">
        <v>61</v>
      </c>
      <c r="AY25" s="333"/>
      <c r="AZ25" s="333"/>
      <c r="BA25" s="333"/>
      <c r="BB25" s="333"/>
      <c r="BC25" s="333"/>
      <c r="BD25" s="333"/>
      <c r="BE25" s="333"/>
      <c r="BF25" s="333"/>
    </row>
    <row r="26" spans="1:58" ht="15" customHeight="1">
      <c r="A26" s="1"/>
      <c r="B26" s="23" t="s">
        <v>5</v>
      </c>
      <c r="C26" s="334" t="s">
        <v>17</v>
      </c>
      <c r="D26" s="335"/>
      <c r="E26" s="335"/>
      <c r="F26" s="334" t="s">
        <v>18</v>
      </c>
      <c r="G26" s="335"/>
      <c r="H26" s="335"/>
      <c r="I26" s="335"/>
      <c r="J26" s="336"/>
      <c r="K26" s="334" t="s">
        <v>82</v>
      </c>
      <c r="L26" s="335"/>
      <c r="M26" s="335"/>
      <c r="N26" s="335"/>
      <c r="O26" s="335"/>
      <c r="P26" s="335"/>
      <c r="Q26" s="335"/>
      <c r="R26" s="335"/>
      <c r="S26" s="335"/>
      <c r="T26" s="335"/>
      <c r="U26" s="335"/>
      <c r="V26" s="335"/>
      <c r="W26" s="336"/>
      <c r="X26" s="334" t="s">
        <v>2</v>
      </c>
      <c r="Y26" s="335"/>
      <c r="Z26" s="336"/>
      <c r="AA26" s="334" t="s">
        <v>3</v>
      </c>
      <c r="AB26" s="336"/>
      <c r="AC26" s="334" t="s">
        <v>4</v>
      </c>
      <c r="AD26" s="335"/>
      <c r="AE26" s="335"/>
      <c r="AF26" s="336"/>
      <c r="AG26" s="334" t="s">
        <v>6</v>
      </c>
      <c r="AH26" s="336"/>
      <c r="AI26" s="334" t="s">
        <v>19</v>
      </c>
      <c r="AJ26" s="335"/>
      <c r="AK26" s="335"/>
      <c r="AL26" s="336"/>
      <c r="AP26" s="2">
        <f>SUM(AP27:AP56)</f>
        <v>30</v>
      </c>
      <c r="AQ26" s="2">
        <f>SUM(AQ27:AQ56)</f>
        <v>30</v>
      </c>
      <c r="AR26" s="2">
        <f>COUNTIF(AR27,TRUE)</f>
        <v>0</v>
      </c>
      <c r="AS26" s="50" t="s">
        <v>94</v>
      </c>
      <c r="AT26" s="50" t="s">
        <v>104</v>
      </c>
      <c r="AU26" s="50" t="s">
        <v>93</v>
      </c>
      <c r="AV26" s="50" t="s">
        <v>102</v>
      </c>
      <c r="AX26" s="333" t="s">
        <v>62</v>
      </c>
      <c r="AY26" s="333"/>
      <c r="AZ26" s="333"/>
      <c r="BA26" s="333"/>
      <c r="BB26" s="333"/>
      <c r="BC26" s="333"/>
      <c r="BD26" s="333"/>
      <c r="BE26" s="333"/>
      <c r="BF26" s="333"/>
    </row>
    <row r="27" spans="1:58" ht="15" customHeight="1">
      <c r="A27" s="1"/>
      <c r="B27" s="9">
        <v>1</v>
      </c>
      <c r="C27" s="337"/>
      <c r="D27" s="338"/>
      <c r="E27" s="338"/>
      <c r="F27" s="339" t="s">
        <v>121</v>
      </c>
      <c r="G27" s="340"/>
      <c r="H27" s="340"/>
      <c r="I27" s="340"/>
      <c r="J27" s="341"/>
      <c r="K27" s="342" t="s">
        <v>121</v>
      </c>
      <c r="L27" s="343"/>
      <c r="M27" s="343"/>
      <c r="N27" s="343"/>
      <c r="O27" s="343"/>
      <c r="P27" s="343"/>
      <c r="Q27" s="343"/>
      <c r="R27" s="343"/>
      <c r="S27" s="343"/>
      <c r="T27" s="343"/>
      <c r="U27" s="343"/>
      <c r="V27" s="343"/>
      <c r="W27" s="344"/>
      <c r="X27" s="345"/>
      <c r="Y27" s="346"/>
      <c r="Z27" s="347"/>
      <c r="AA27" s="348"/>
      <c r="AB27" s="349"/>
      <c r="AC27" s="350"/>
      <c r="AD27" s="351"/>
      <c r="AE27" s="351"/>
      <c r="AF27" s="352"/>
      <c r="AG27" s="353"/>
      <c r="AH27" s="354"/>
      <c r="AI27" s="355" t="str">
        <f t="shared" ref="AI27:AI56" si="0">IF(AND(C27="",F27="",X27="",AC27=""),"",IF(OR(C27="",F27="",X27="",AC27=""),"入力不足あり",ROUND(AS27*AU27,0)))</f>
        <v>入力不足あり</v>
      </c>
      <c r="AJ27" s="356"/>
      <c r="AK27" s="356"/>
      <c r="AL27" s="357"/>
      <c r="AO27" s="32">
        <f>IFERROR(1/COUNTIF($AG$27:$AH$56,AG27),0)</f>
        <v>0</v>
      </c>
      <c r="AP27" s="47">
        <f t="shared" ref="AP27:AP56" si="1">IF(X27=INT(X27),1,"ari")</f>
        <v>1</v>
      </c>
      <c r="AQ27" s="2">
        <f>IF(AC27=INT(AC27),1,"ari")</f>
        <v>1</v>
      </c>
      <c r="AR27" s="2" t="b">
        <f>ISNUMBER(C27)</f>
        <v>0</v>
      </c>
      <c r="AS27" s="55">
        <f t="shared" ref="AS27:AS56" si="2">ROUND(X27,1)</f>
        <v>0</v>
      </c>
      <c r="AT27" s="59" t="str">
        <f>IF(X27="","",ABS(VALUE(IF(AS27&gt;0,(AS27-ROUNDDOWN(AS27,0))*10,(AS27-ROUNDDOWN(AS27,0))*-10))))</f>
        <v/>
      </c>
      <c r="AU27" s="51">
        <f t="shared" ref="AU27:AU56" si="3">ROUND(AC27,2)</f>
        <v>0</v>
      </c>
      <c r="AV27" s="59">
        <f>IF(AU27&gt;0,(AU27-ROUNDDOWN(AU27,0))*100,(AU27-ROUNDDOWN(AU27,0))*-100)</f>
        <v>0</v>
      </c>
      <c r="AX27" s="358" t="s">
        <v>66</v>
      </c>
      <c r="AY27" s="358"/>
      <c r="AZ27" s="358"/>
      <c r="BA27" s="358"/>
      <c r="BB27" s="358"/>
      <c r="BC27" s="358"/>
      <c r="BD27" s="358"/>
      <c r="BE27" s="358"/>
      <c r="BF27" s="358"/>
    </row>
    <row r="28" spans="1:58" ht="15" customHeight="1">
      <c r="A28" s="5"/>
      <c r="B28" s="10">
        <v>2</v>
      </c>
      <c r="C28" s="337"/>
      <c r="D28" s="338"/>
      <c r="E28" s="338"/>
      <c r="F28" s="359"/>
      <c r="G28" s="360"/>
      <c r="H28" s="360"/>
      <c r="I28" s="360"/>
      <c r="J28" s="361"/>
      <c r="K28" s="362"/>
      <c r="L28" s="363"/>
      <c r="M28" s="363"/>
      <c r="N28" s="363"/>
      <c r="O28" s="363"/>
      <c r="P28" s="363"/>
      <c r="Q28" s="363"/>
      <c r="R28" s="363"/>
      <c r="S28" s="363"/>
      <c r="T28" s="363"/>
      <c r="U28" s="363"/>
      <c r="V28" s="363"/>
      <c r="W28" s="364"/>
      <c r="X28" s="365"/>
      <c r="Y28" s="366"/>
      <c r="Z28" s="367"/>
      <c r="AA28" s="368"/>
      <c r="AB28" s="369"/>
      <c r="AC28" s="370"/>
      <c r="AD28" s="371"/>
      <c r="AE28" s="371"/>
      <c r="AF28" s="372"/>
      <c r="AG28" s="373"/>
      <c r="AH28" s="374"/>
      <c r="AI28" s="375" t="str">
        <f t="shared" si="0"/>
        <v/>
      </c>
      <c r="AJ28" s="376"/>
      <c r="AK28" s="376"/>
      <c r="AL28" s="377"/>
      <c r="AO28" s="32">
        <f t="shared" ref="AO28:AO56" si="4">IFERROR(1/COUNTIF($AG$27:$AH$56,AG28),0)</f>
        <v>0</v>
      </c>
      <c r="AP28" s="47">
        <f t="shared" si="1"/>
        <v>1</v>
      </c>
      <c r="AQ28" s="2">
        <f t="shared" ref="AQ28:AQ56" si="5">IF(AC28=INT(AC28),1,"ari")</f>
        <v>1</v>
      </c>
      <c r="AS28" s="56">
        <f t="shared" si="2"/>
        <v>0</v>
      </c>
      <c r="AT28" s="58" t="str">
        <f t="shared" ref="AT28:AT56" si="6">IF(X28="","",ABS(VALUE(IF(AS28&gt;0,(AS28-ROUNDDOWN(AS28,0))*10,(AS28-ROUNDDOWN(AS28,0))*-10))))</f>
        <v/>
      </c>
      <c r="AU28" s="52">
        <f t="shared" si="3"/>
        <v>0</v>
      </c>
      <c r="AV28" s="58">
        <f t="shared" ref="AV28:AV56" si="7">IF(AU28&gt;0,(AU28-ROUNDDOWN(AU28,0))*100,(AU28-ROUNDDOWN(AU28,0))*-100)</f>
        <v>0</v>
      </c>
    </row>
    <row r="29" spans="1:58" ht="15" customHeight="1">
      <c r="A29" s="5"/>
      <c r="B29" s="10">
        <v>3</v>
      </c>
      <c r="C29" s="337"/>
      <c r="D29" s="338"/>
      <c r="E29" s="338"/>
      <c r="F29" s="359"/>
      <c r="G29" s="360"/>
      <c r="H29" s="360"/>
      <c r="I29" s="360"/>
      <c r="J29" s="361"/>
      <c r="K29" s="362"/>
      <c r="L29" s="363"/>
      <c r="M29" s="363"/>
      <c r="N29" s="363"/>
      <c r="O29" s="363"/>
      <c r="P29" s="363"/>
      <c r="Q29" s="363"/>
      <c r="R29" s="363"/>
      <c r="S29" s="363"/>
      <c r="T29" s="363"/>
      <c r="U29" s="363"/>
      <c r="V29" s="363"/>
      <c r="W29" s="364"/>
      <c r="X29" s="365"/>
      <c r="Y29" s="366"/>
      <c r="Z29" s="367"/>
      <c r="AA29" s="368"/>
      <c r="AB29" s="369"/>
      <c r="AC29" s="370"/>
      <c r="AD29" s="371"/>
      <c r="AE29" s="371"/>
      <c r="AF29" s="372"/>
      <c r="AG29" s="373"/>
      <c r="AH29" s="374"/>
      <c r="AI29" s="375" t="str">
        <f t="shared" si="0"/>
        <v/>
      </c>
      <c r="AJ29" s="376"/>
      <c r="AK29" s="376"/>
      <c r="AL29" s="377"/>
      <c r="AO29" s="32">
        <f t="shared" si="4"/>
        <v>0</v>
      </c>
      <c r="AP29" s="47">
        <f t="shared" si="1"/>
        <v>1</v>
      </c>
      <c r="AQ29" s="2">
        <f t="shared" si="5"/>
        <v>1</v>
      </c>
      <c r="AS29" s="56">
        <f t="shared" si="2"/>
        <v>0</v>
      </c>
      <c r="AT29" s="58" t="str">
        <f t="shared" si="6"/>
        <v/>
      </c>
      <c r="AU29" s="52">
        <f t="shared" si="3"/>
        <v>0</v>
      </c>
      <c r="AV29" s="58">
        <f t="shared" si="7"/>
        <v>0</v>
      </c>
      <c r="AX29" s="378" t="s">
        <v>47</v>
      </c>
      <c r="AY29" s="378"/>
      <c r="AZ29" s="378"/>
      <c r="BA29" s="29"/>
      <c r="BB29" s="29"/>
      <c r="BC29" s="29"/>
      <c r="BD29" s="29"/>
      <c r="BE29" s="29"/>
    </row>
    <row r="30" spans="1:58" ht="15" customHeight="1">
      <c r="A30" s="5"/>
      <c r="B30" s="10">
        <v>4</v>
      </c>
      <c r="C30" s="337"/>
      <c r="D30" s="338"/>
      <c r="E30" s="338"/>
      <c r="F30" s="359"/>
      <c r="G30" s="360"/>
      <c r="H30" s="360"/>
      <c r="I30" s="360"/>
      <c r="J30" s="361"/>
      <c r="K30" s="362"/>
      <c r="L30" s="363"/>
      <c r="M30" s="363"/>
      <c r="N30" s="363"/>
      <c r="O30" s="363"/>
      <c r="P30" s="363"/>
      <c r="Q30" s="363"/>
      <c r="R30" s="363"/>
      <c r="S30" s="363"/>
      <c r="T30" s="363"/>
      <c r="U30" s="363"/>
      <c r="V30" s="363"/>
      <c r="W30" s="364"/>
      <c r="X30" s="365"/>
      <c r="Y30" s="366"/>
      <c r="Z30" s="367"/>
      <c r="AA30" s="368"/>
      <c r="AB30" s="369"/>
      <c r="AC30" s="370"/>
      <c r="AD30" s="371"/>
      <c r="AE30" s="371"/>
      <c r="AF30" s="372"/>
      <c r="AG30" s="373"/>
      <c r="AH30" s="374"/>
      <c r="AI30" s="375" t="str">
        <f t="shared" si="0"/>
        <v/>
      </c>
      <c r="AJ30" s="376"/>
      <c r="AK30" s="376"/>
      <c r="AL30" s="377"/>
      <c r="AO30" s="32">
        <f t="shared" si="4"/>
        <v>0</v>
      </c>
      <c r="AP30" s="47">
        <f t="shared" si="1"/>
        <v>1</v>
      </c>
      <c r="AQ30" s="2">
        <f t="shared" si="5"/>
        <v>1</v>
      </c>
      <c r="AS30" s="56">
        <f t="shared" si="2"/>
        <v>0</v>
      </c>
      <c r="AT30" s="58" t="str">
        <f t="shared" si="6"/>
        <v/>
      </c>
      <c r="AU30" s="52">
        <f t="shared" si="3"/>
        <v>0</v>
      </c>
      <c r="AV30" s="58">
        <f t="shared" si="7"/>
        <v>0</v>
      </c>
      <c r="AX30" s="379" t="s">
        <v>67</v>
      </c>
      <c r="AY30" s="379"/>
      <c r="AZ30" s="379"/>
      <c r="BA30" s="379"/>
      <c r="BB30" s="379"/>
      <c r="BC30" s="379"/>
      <c r="BD30" s="379"/>
      <c r="BE30" s="379"/>
    </row>
    <row r="31" spans="1:58" ht="15" customHeight="1">
      <c r="A31" s="5"/>
      <c r="B31" s="10">
        <v>5</v>
      </c>
      <c r="C31" s="337"/>
      <c r="D31" s="338"/>
      <c r="E31" s="338"/>
      <c r="F31" s="359"/>
      <c r="G31" s="360"/>
      <c r="H31" s="360"/>
      <c r="I31" s="360"/>
      <c r="J31" s="361"/>
      <c r="K31" s="362"/>
      <c r="L31" s="363"/>
      <c r="M31" s="363"/>
      <c r="N31" s="363"/>
      <c r="O31" s="363"/>
      <c r="P31" s="363"/>
      <c r="Q31" s="363"/>
      <c r="R31" s="363"/>
      <c r="S31" s="363"/>
      <c r="T31" s="363"/>
      <c r="U31" s="363"/>
      <c r="V31" s="363"/>
      <c r="W31" s="364"/>
      <c r="X31" s="365"/>
      <c r="Y31" s="366"/>
      <c r="Z31" s="367"/>
      <c r="AA31" s="368"/>
      <c r="AB31" s="369"/>
      <c r="AC31" s="370"/>
      <c r="AD31" s="371"/>
      <c r="AE31" s="371"/>
      <c r="AF31" s="372"/>
      <c r="AG31" s="373"/>
      <c r="AH31" s="374"/>
      <c r="AI31" s="375" t="str">
        <f t="shared" si="0"/>
        <v/>
      </c>
      <c r="AJ31" s="376"/>
      <c r="AK31" s="376"/>
      <c r="AL31" s="377"/>
      <c r="AO31" s="32">
        <f t="shared" si="4"/>
        <v>0</v>
      </c>
      <c r="AP31" s="47">
        <f t="shared" si="1"/>
        <v>1</v>
      </c>
      <c r="AQ31" s="2">
        <f t="shared" si="5"/>
        <v>1</v>
      </c>
      <c r="AS31" s="56">
        <f t="shared" si="2"/>
        <v>0</v>
      </c>
      <c r="AT31" s="58" t="str">
        <f t="shared" si="6"/>
        <v/>
      </c>
      <c r="AU31" s="52">
        <f t="shared" si="3"/>
        <v>0</v>
      </c>
      <c r="AV31" s="58">
        <f t="shared" si="7"/>
        <v>0</v>
      </c>
      <c r="AX31" s="379" t="s">
        <v>68</v>
      </c>
      <c r="AY31" s="379"/>
      <c r="AZ31" s="379"/>
      <c r="BA31" s="379"/>
      <c r="BB31" s="379"/>
      <c r="BC31" s="379"/>
      <c r="BD31" s="379"/>
      <c r="BE31" s="379"/>
    </row>
    <row r="32" spans="1:58" ht="15" customHeight="1">
      <c r="A32" s="5"/>
      <c r="B32" s="10">
        <v>6</v>
      </c>
      <c r="C32" s="337"/>
      <c r="D32" s="338"/>
      <c r="E32" s="338"/>
      <c r="F32" s="359"/>
      <c r="G32" s="360"/>
      <c r="H32" s="360"/>
      <c r="I32" s="360"/>
      <c r="J32" s="361"/>
      <c r="K32" s="362"/>
      <c r="L32" s="363"/>
      <c r="M32" s="363"/>
      <c r="N32" s="363"/>
      <c r="O32" s="363"/>
      <c r="P32" s="363"/>
      <c r="Q32" s="363"/>
      <c r="R32" s="363"/>
      <c r="S32" s="363"/>
      <c r="T32" s="363"/>
      <c r="U32" s="363"/>
      <c r="V32" s="363"/>
      <c r="W32" s="364"/>
      <c r="X32" s="365"/>
      <c r="Y32" s="366"/>
      <c r="Z32" s="367"/>
      <c r="AA32" s="368"/>
      <c r="AB32" s="369"/>
      <c r="AC32" s="370"/>
      <c r="AD32" s="371"/>
      <c r="AE32" s="371"/>
      <c r="AF32" s="372"/>
      <c r="AG32" s="373"/>
      <c r="AH32" s="374"/>
      <c r="AI32" s="375" t="str">
        <f t="shared" si="0"/>
        <v/>
      </c>
      <c r="AJ32" s="376"/>
      <c r="AK32" s="376"/>
      <c r="AL32" s="377"/>
      <c r="AO32" s="32">
        <f t="shared" si="4"/>
        <v>0</v>
      </c>
      <c r="AP32" s="47">
        <f t="shared" si="1"/>
        <v>1</v>
      </c>
      <c r="AQ32" s="2">
        <f t="shared" si="5"/>
        <v>1</v>
      </c>
      <c r="AS32" s="56">
        <f t="shared" si="2"/>
        <v>0</v>
      </c>
      <c r="AT32" s="58" t="str">
        <f t="shared" si="6"/>
        <v/>
      </c>
      <c r="AU32" s="52">
        <f t="shared" si="3"/>
        <v>0</v>
      </c>
      <c r="AV32" s="58">
        <f t="shared" si="7"/>
        <v>0</v>
      </c>
    </row>
    <row r="33" spans="1:58" ht="15" customHeight="1">
      <c r="A33" s="5"/>
      <c r="B33" s="10">
        <v>7</v>
      </c>
      <c r="C33" s="337"/>
      <c r="D33" s="338"/>
      <c r="E33" s="338"/>
      <c r="F33" s="359"/>
      <c r="G33" s="360"/>
      <c r="H33" s="360"/>
      <c r="I33" s="360"/>
      <c r="J33" s="361"/>
      <c r="K33" s="362"/>
      <c r="L33" s="363"/>
      <c r="M33" s="363"/>
      <c r="N33" s="363"/>
      <c r="O33" s="363"/>
      <c r="P33" s="363"/>
      <c r="Q33" s="363"/>
      <c r="R33" s="363"/>
      <c r="S33" s="363"/>
      <c r="T33" s="363"/>
      <c r="U33" s="363"/>
      <c r="V33" s="363"/>
      <c r="W33" s="364"/>
      <c r="X33" s="365"/>
      <c r="Y33" s="366"/>
      <c r="Z33" s="367"/>
      <c r="AA33" s="368"/>
      <c r="AB33" s="369"/>
      <c r="AC33" s="370"/>
      <c r="AD33" s="371"/>
      <c r="AE33" s="371"/>
      <c r="AF33" s="372"/>
      <c r="AG33" s="373"/>
      <c r="AH33" s="374"/>
      <c r="AI33" s="375" t="str">
        <f t="shared" si="0"/>
        <v/>
      </c>
      <c r="AJ33" s="376"/>
      <c r="AK33" s="376"/>
      <c r="AL33" s="377"/>
      <c r="AO33" s="32">
        <f t="shared" si="4"/>
        <v>0</v>
      </c>
      <c r="AP33" s="47">
        <f t="shared" si="1"/>
        <v>1</v>
      </c>
      <c r="AQ33" s="2">
        <f t="shared" si="5"/>
        <v>1</v>
      </c>
      <c r="AS33" s="56">
        <f t="shared" si="2"/>
        <v>0</v>
      </c>
      <c r="AT33" s="58" t="str">
        <f t="shared" si="6"/>
        <v/>
      </c>
      <c r="AU33" s="52">
        <f t="shared" si="3"/>
        <v>0</v>
      </c>
      <c r="AV33" s="58">
        <f t="shared" si="7"/>
        <v>0</v>
      </c>
      <c r="AX33" s="380" t="s">
        <v>69</v>
      </c>
      <c r="AY33" s="380"/>
      <c r="AZ33" s="380"/>
      <c r="BA33" s="380"/>
      <c r="BB33" s="380"/>
    </row>
    <row r="34" spans="1:58" ht="15" customHeight="1">
      <c r="A34" s="5"/>
      <c r="B34" s="10">
        <v>8</v>
      </c>
      <c r="C34" s="337"/>
      <c r="D34" s="338"/>
      <c r="E34" s="338"/>
      <c r="F34" s="359"/>
      <c r="G34" s="360"/>
      <c r="H34" s="360"/>
      <c r="I34" s="360"/>
      <c r="J34" s="361"/>
      <c r="K34" s="362"/>
      <c r="L34" s="363"/>
      <c r="M34" s="363"/>
      <c r="N34" s="363"/>
      <c r="O34" s="363"/>
      <c r="P34" s="363"/>
      <c r="Q34" s="363"/>
      <c r="R34" s="363"/>
      <c r="S34" s="363"/>
      <c r="T34" s="363"/>
      <c r="U34" s="363"/>
      <c r="V34" s="363"/>
      <c r="W34" s="364"/>
      <c r="X34" s="365"/>
      <c r="Y34" s="366"/>
      <c r="Z34" s="367"/>
      <c r="AA34" s="368"/>
      <c r="AB34" s="369"/>
      <c r="AC34" s="370"/>
      <c r="AD34" s="371"/>
      <c r="AE34" s="371"/>
      <c r="AF34" s="372"/>
      <c r="AG34" s="373"/>
      <c r="AH34" s="374"/>
      <c r="AI34" s="375" t="str">
        <f t="shared" si="0"/>
        <v/>
      </c>
      <c r="AJ34" s="376"/>
      <c r="AK34" s="376"/>
      <c r="AL34" s="377"/>
      <c r="AO34" s="32">
        <f t="shared" si="4"/>
        <v>0</v>
      </c>
      <c r="AP34" s="47">
        <f t="shared" si="1"/>
        <v>1</v>
      </c>
      <c r="AQ34" s="2">
        <f t="shared" si="5"/>
        <v>1</v>
      </c>
      <c r="AS34" s="56">
        <f t="shared" si="2"/>
        <v>0</v>
      </c>
      <c r="AT34" s="58" t="str">
        <f t="shared" si="6"/>
        <v/>
      </c>
      <c r="AU34" s="53">
        <f t="shared" si="3"/>
        <v>0</v>
      </c>
      <c r="AV34" s="58">
        <f t="shared" si="7"/>
        <v>0</v>
      </c>
      <c r="AX34" s="30" t="s">
        <v>50</v>
      </c>
      <c r="AY34" s="30" t="s">
        <v>18</v>
      </c>
      <c r="AZ34" s="381" t="s">
        <v>83</v>
      </c>
      <c r="BA34" s="382"/>
      <c r="BB34" s="30" t="s">
        <v>51</v>
      </c>
      <c r="BC34" s="30" t="s">
        <v>52</v>
      </c>
      <c r="BD34" s="30" t="s">
        <v>53</v>
      </c>
      <c r="BE34" s="30" t="s">
        <v>6</v>
      </c>
      <c r="BF34" s="49" t="s">
        <v>90</v>
      </c>
    </row>
    <row r="35" spans="1:58" ht="15" customHeight="1">
      <c r="A35" s="5"/>
      <c r="B35" s="10">
        <v>9</v>
      </c>
      <c r="C35" s="337"/>
      <c r="D35" s="338"/>
      <c r="E35" s="338"/>
      <c r="F35" s="359"/>
      <c r="G35" s="360"/>
      <c r="H35" s="360"/>
      <c r="I35" s="360"/>
      <c r="J35" s="361"/>
      <c r="K35" s="362"/>
      <c r="L35" s="363"/>
      <c r="M35" s="363"/>
      <c r="N35" s="363"/>
      <c r="O35" s="363"/>
      <c r="P35" s="363"/>
      <c r="Q35" s="363"/>
      <c r="R35" s="363"/>
      <c r="S35" s="363"/>
      <c r="T35" s="363"/>
      <c r="U35" s="363"/>
      <c r="V35" s="363"/>
      <c r="W35" s="364"/>
      <c r="X35" s="365"/>
      <c r="Y35" s="366"/>
      <c r="Z35" s="367"/>
      <c r="AA35" s="368"/>
      <c r="AB35" s="369"/>
      <c r="AC35" s="370"/>
      <c r="AD35" s="371"/>
      <c r="AE35" s="371"/>
      <c r="AF35" s="372"/>
      <c r="AG35" s="373"/>
      <c r="AH35" s="374"/>
      <c r="AI35" s="375" t="str">
        <f t="shared" si="0"/>
        <v/>
      </c>
      <c r="AJ35" s="376"/>
      <c r="AK35" s="376"/>
      <c r="AL35" s="377"/>
      <c r="AO35" s="32">
        <f t="shared" si="4"/>
        <v>0</v>
      </c>
      <c r="AP35" s="47">
        <f t="shared" si="1"/>
        <v>1</v>
      </c>
      <c r="AQ35" s="2">
        <f t="shared" si="5"/>
        <v>1</v>
      </c>
      <c r="AS35" s="56">
        <f t="shared" si="2"/>
        <v>0</v>
      </c>
      <c r="AT35" s="58" t="str">
        <f t="shared" si="6"/>
        <v/>
      </c>
      <c r="AU35" s="53">
        <f t="shared" si="3"/>
        <v>0</v>
      </c>
      <c r="AV35" s="58">
        <f t="shared" si="7"/>
        <v>0</v>
      </c>
      <c r="AX35" s="25" t="s">
        <v>54</v>
      </c>
      <c r="AY35" s="25" t="s">
        <v>55</v>
      </c>
      <c r="AZ35" s="383"/>
      <c r="BA35" s="384"/>
      <c r="BB35" s="25">
        <v>1</v>
      </c>
      <c r="BC35" s="25" t="s">
        <v>56</v>
      </c>
      <c r="BD35" s="27">
        <v>1000000</v>
      </c>
      <c r="BE35" s="26">
        <v>0.1</v>
      </c>
      <c r="BF35" s="27">
        <v>1000000</v>
      </c>
    </row>
    <row r="36" spans="1:58" ht="15" customHeight="1">
      <c r="A36" s="5"/>
      <c r="B36" s="10">
        <v>10</v>
      </c>
      <c r="C36" s="337"/>
      <c r="D36" s="338"/>
      <c r="E36" s="338"/>
      <c r="F36" s="359"/>
      <c r="G36" s="360"/>
      <c r="H36" s="360"/>
      <c r="I36" s="360"/>
      <c r="J36" s="361"/>
      <c r="K36" s="385"/>
      <c r="L36" s="386"/>
      <c r="M36" s="386"/>
      <c r="N36" s="386"/>
      <c r="O36" s="386"/>
      <c r="P36" s="386"/>
      <c r="Q36" s="386"/>
      <c r="R36" s="386"/>
      <c r="S36" s="386"/>
      <c r="T36" s="386"/>
      <c r="U36" s="386"/>
      <c r="V36" s="386"/>
      <c r="W36" s="387"/>
      <c r="X36" s="365"/>
      <c r="Y36" s="366"/>
      <c r="Z36" s="367"/>
      <c r="AA36" s="368"/>
      <c r="AB36" s="369"/>
      <c r="AC36" s="370"/>
      <c r="AD36" s="371"/>
      <c r="AE36" s="371"/>
      <c r="AF36" s="372"/>
      <c r="AG36" s="373"/>
      <c r="AH36" s="374"/>
      <c r="AI36" s="375" t="str">
        <f t="shared" si="0"/>
        <v/>
      </c>
      <c r="AJ36" s="376"/>
      <c r="AK36" s="376"/>
      <c r="AL36" s="377"/>
      <c r="AO36" s="32">
        <f t="shared" si="4"/>
        <v>0</v>
      </c>
      <c r="AP36" s="47">
        <f t="shared" si="1"/>
        <v>1</v>
      </c>
      <c r="AQ36" s="2">
        <f t="shared" si="5"/>
        <v>1</v>
      </c>
      <c r="AS36" s="56">
        <f t="shared" si="2"/>
        <v>0</v>
      </c>
      <c r="AT36" s="58" t="str">
        <f t="shared" si="6"/>
        <v/>
      </c>
      <c r="AU36" s="53">
        <f t="shared" si="3"/>
        <v>0</v>
      </c>
      <c r="AV36" s="58">
        <f t="shared" si="7"/>
        <v>0</v>
      </c>
      <c r="AX36" s="28" t="s">
        <v>57</v>
      </c>
    </row>
    <row r="37" spans="1:58" ht="15" customHeight="1">
      <c r="A37" s="5"/>
      <c r="B37" s="10">
        <v>11</v>
      </c>
      <c r="C37" s="337"/>
      <c r="D37" s="338"/>
      <c r="E37" s="338"/>
      <c r="F37" s="359"/>
      <c r="G37" s="360"/>
      <c r="H37" s="360"/>
      <c r="I37" s="360"/>
      <c r="J37" s="361"/>
      <c r="K37" s="385"/>
      <c r="L37" s="386"/>
      <c r="M37" s="386"/>
      <c r="N37" s="386"/>
      <c r="O37" s="386"/>
      <c r="P37" s="386"/>
      <c r="Q37" s="386"/>
      <c r="R37" s="386"/>
      <c r="S37" s="386"/>
      <c r="T37" s="386"/>
      <c r="U37" s="386"/>
      <c r="V37" s="386"/>
      <c r="W37" s="387"/>
      <c r="X37" s="365"/>
      <c r="Y37" s="366"/>
      <c r="Z37" s="367"/>
      <c r="AA37" s="368"/>
      <c r="AB37" s="369"/>
      <c r="AC37" s="370"/>
      <c r="AD37" s="371"/>
      <c r="AE37" s="371"/>
      <c r="AF37" s="372"/>
      <c r="AG37" s="373"/>
      <c r="AH37" s="374"/>
      <c r="AI37" s="375" t="str">
        <f t="shared" si="0"/>
        <v/>
      </c>
      <c r="AJ37" s="376"/>
      <c r="AK37" s="376"/>
      <c r="AL37" s="377"/>
      <c r="AO37" s="32">
        <f t="shared" si="4"/>
        <v>0</v>
      </c>
      <c r="AP37" s="47">
        <f t="shared" si="1"/>
        <v>1</v>
      </c>
      <c r="AQ37" s="2">
        <f t="shared" si="5"/>
        <v>1</v>
      </c>
      <c r="AS37" s="56">
        <f t="shared" si="2"/>
        <v>0</v>
      </c>
      <c r="AT37" s="58" t="str">
        <f t="shared" si="6"/>
        <v/>
      </c>
      <c r="AU37" s="53">
        <f t="shared" si="3"/>
        <v>0</v>
      </c>
      <c r="AV37" s="58">
        <f t="shared" si="7"/>
        <v>0</v>
      </c>
      <c r="AX37" s="28" t="s">
        <v>58</v>
      </c>
    </row>
    <row r="38" spans="1:58" ht="15" customHeight="1">
      <c r="A38" s="5"/>
      <c r="B38" s="10">
        <v>12</v>
      </c>
      <c r="C38" s="337"/>
      <c r="D38" s="338"/>
      <c r="E38" s="338"/>
      <c r="F38" s="359"/>
      <c r="G38" s="360"/>
      <c r="H38" s="360"/>
      <c r="I38" s="360"/>
      <c r="J38" s="361"/>
      <c r="K38" s="362"/>
      <c r="L38" s="363"/>
      <c r="M38" s="363"/>
      <c r="N38" s="363"/>
      <c r="O38" s="363"/>
      <c r="P38" s="363"/>
      <c r="Q38" s="363"/>
      <c r="R38" s="363"/>
      <c r="S38" s="363"/>
      <c r="T38" s="363"/>
      <c r="U38" s="363"/>
      <c r="V38" s="363"/>
      <c r="W38" s="364"/>
      <c r="X38" s="365"/>
      <c r="Y38" s="366"/>
      <c r="Z38" s="367"/>
      <c r="AA38" s="368"/>
      <c r="AB38" s="369"/>
      <c r="AC38" s="370"/>
      <c r="AD38" s="371"/>
      <c r="AE38" s="371"/>
      <c r="AF38" s="372"/>
      <c r="AG38" s="373"/>
      <c r="AH38" s="374"/>
      <c r="AI38" s="375" t="str">
        <f t="shared" si="0"/>
        <v/>
      </c>
      <c r="AJ38" s="376"/>
      <c r="AK38" s="376"/>
      <c r="AL38" s="377"/>
      <c r="AO38" s="32">
        <f t="shared" si="4"/>
        <v>0</v>
      </c>
      <c r="AP38" s="47">
        <f t="shared" si="1"/>
        <v>1</v>
      </c>
      <c r="AQ38" s="2">
        <f t="shared" si="5"/>
        <v>1</v>
      </c>
      <c r="AS38" s="56">
        <f t="shared" si="2"/>
        <v>0</v>
      </c>
      <c r="AT38" s="58" t="str">
        <f t="shared" si="6"/>
        <v/>
      </c>
      <c r="AU38" s="53">
        <f t="shared" si="3"/>
        <v>0</v>
      </c>
      <c r="AV38" s="58">
        <f t="shared" si="7"/>
        <v>0</v>
      </c>
      <c r="AX38" s="28" t="s">
        <v>59</v>
      </c>
    </row>
    <row r="39" spans="1:58" ht="15" customHeight="1">
      <c r="A39" s="5"/>
      <c r="B39" s="10">
        <v>13</v>
      </c>
      <c r="C39" s="337"/>
      <c r="D39" s="338"/>
      <c r="E39" s="338"/>
      <c r="F39" s="359"/>
      <c r="G39" s="360"/>
      <c r="H39" s="360"/>
      <c r="I39" s="360"/>
      <c r="J39" s="361"/>
      <c r="K39" s="362"/>
      <c r="L39" s="363"/>
      <c r="M39" s="363"/>
      <c r="N39" s="363"/>
      <c r="O39" s="363"/>
      <c r="P39" s="363"/>
      <c r="Q39" s="363"/>
      <c r="R39" s="363"/>
      <c r="S39" s="363"/>
      <c r="T39" s="363"/>
      <c r="U39" s="363"/>
      <c r="V39" s="363"/>
      <c r="W39" s="364"/>
      <c r="X39" s="365"/>
      <c r="Y39" s="366"/>
      <c r="Z39" s="367"/>
      <c r="AA39" s="368"/>
      <c r="AB39" s="369"/>
      <c r="AC39" s="370"/>
      <c r="AD39" s="371"/>
      <c r="AE39" s="371"/>
      <c r="AF39" s="372"/>
      <c r="AG39" s="373"/>
      <c r="AH39" s="374"/>
      <c r="AI39" s="375" t="str">
        <f t="shared" si="0"/>
        <v/>
      </c>
      <c r="AJ39" s="376"/>
      <c r="AK39" s="376"/>
      <c r="AL39" s="377"/>
      <c r="AO39" s="32">
        <f t="shared" si="4"/>
        <v>0</v>
      </c>
      <c r="AP39" s="47">
        <f t="shared" si="1"/>
        <v>1</v>
      </c>
      <c r="AQ39" s="2">
        <f t="shared" si="5"/>
        <v>1</v>
      </c>
      <c r="AS39" s="56">
        <f t="shared" si="2"/>
        <v>0</v>
      </c>
      <c r="AT39" s="58" t="str">
        <f t="shared" si="6"/>
        <v/>
      </c>
      <c r="AU39" s="53">
        <f t="shared" si="3"/>
        <v>0</v>
      </c>
      <c r="AV39" s="58">
        <f t="shared" si="7"/>
        <v>0</v>
      </c>
    </row>
    <row r="40" spans="1:58" ht="15" customHeight="1">
      <c r="A40" s="5"/>
      <c r="B40" s="10">
        <v>14</v>
      </c>
      <c r="C40" s="337"/>
      <c r="D40" s="338"/>
      <c r="E40" s="338"/>
      <c r="F40" s="359"/>
      <c r="G40" s="360"/>
      <c r="H40" s="360"/>
      <c r="I40" s="360"/>
      <c r="J40" s="361"/>
      <c r="K40" s="362"/>
      <c r="L40" s="363"/>
      <c r="M40" s="363"/>
      <c r="N40" s="363"/>
      <c r="O40" s="363"/>
      <c r="P40" s="363"/>
      <c r="Q40" s="363"/>
      <c r="R40" s="363"/>
      <c r="S40" s="363"/>
      <c r="T40" s="363"/>
      <c r="U40" s="363"/>
      <c r="V40" s="363"/>
      <c r="W40" s="364"/>
      <c r="X40" s="365"/>
      <c r="Y40" s="366"/>
      <c r="Z40" s="367"/>
      <c r="AA40" s="368"/>
      <c r="AB40" s="369"/>
      <c r="AC40" s="370"/>
      <c r="AD40" s="371"/>
      <c r="AE40" s="371"/>
      <c r="AF40" s="372"/>
      <c r="AG40" s="373"/>
      <c r="AH40" s="374"/>
      <c r="AI40" s="375" t="str">
        <f t="shared" si="0"/>
        <v/>
      </c>
      <c r="AJ40" s="376"/>
      <c r="AK40" s="376"/>
      <c r="AL40" s="377"/>
      <c r="AO40" s="32">
        <f t="shared" si="4"/>
        <v>0</v>
      </c>
      <c r="AP40" s="47">
        <f t="shared" si="1"/>
        <v>1</v>
      </c>
      <c r="AQ40" s="2">
        <f t="shared" si="5"/>
        <v>1</v>
      </c>
      <c r="AS40" s="56">
        <f t="shared" si="2"/>
        <v>0</v>
      </c>
      <c r="AT40" s="58" t="str">
        <f t="shared" si="6"/>
        <v/>
      </c>
      <c r="AU40" s="53">
        <f t="shared" si="3"/>
        <v>0</v>
      </c>
      <c r="AV40" s="58">
        <f t="shared" si="7"/>
        <v>0</v>
      </c>
      <c r="AX40" s="379" t="s">
        <v>60</v>
      </c>
      <c r="AY40" s="379"/>
      <c r="AZ40" s="379"/>
      <c r="BA40" s="379"/>
      <c r="BB40" s="379"/>
      <c r="BC40" s="379"/>
      <c r="BD40" s="379"/>
      <c r="BE40" s="379"/>
      <c r="BF40" s="379"/>
    </row>
    <row r="41" spans="1:58" ht="15" customHeight="1">
      <c r="A41" s="5"/>
      <c r="B41" s="10">
        <v>15</v>
      </c>
      <c r="C41" s="337"/>
      <c r="D41" s="338"/>
      <c r="E41" s="338"/>
      <c r="F41" s="359"/>
      <c r="G41" s="360"/>
      <c r="H41" s="360"/>
      <c r="I41" s="360"/>
      <c r="J41" s="361"/>
      <c r="K41" s="362"/>
      <c r="L41" s="363"/>
      <c r="M41" s="363"/>
      <c r="N41" s="363"/>
      <c r="O41" s="363"/>
      <c r="P41" s="363"/>
      <c r="Q41" s="363"/>
      <c r="R41" s="363"/>
      <c r="S41" s="363"/>
      <c r="T41" s="363"/>
      <c r="U41" s="363"/>
      <c r="V41" s="363"/>
      <c r="W41" s="364"/>
      <c r="X41" s="365"/>
      <c r="Y41" s="366"/>
      <c r="Z41" s="367"/>
      <c r="AA41" s="368"/>
      <c r="AB41" s="369"/>
      <c r="AC41" s="370"/>
      <c r="AD41" s="371"/>
      <c r="AE41" s="371"/>
      <c r="AF41" s="372"/>
      <c r="AG41" s="373"/>
      <c r="AH41" s="374"/>
      <c r="AI41" s="375" t="str">
        <f t="shared" si="0"/>
        <v/>
      </c>
      <c r="AJ41" s="376"/>
      <c r="AK41" s="376"/>
      <c r="AL41" s="377"/>
      <c r="AO41" s="32">
        <f>IFERROR(1/COUNTIF($AG$27:$AH$56,AG41),0)</f>
        <v>0</v>
      </c>
      <c r="AP41" s="47">
        <f t="shared" si="1"/>
        <v>1</v>
      </c>
      <c r="AQ41" s="2">
        <f t="shared" si="5"/>
        <v>1</v>
      </c>
      <c r="AS41" s="56">
        <f t="shared" si="2"/>
        <v>0</v>
      </c>
      <c r="AT41" s="58" t="str">
        <f t="shared" si="6"/>
        <v/>
      </c>
      <c r="AU41" s="53">
        <f t="shared" si="3"/>
        <v>0</v>
      </c>
      <c r="AV41" s="58">
        <f t="shared" si="7"/>
        <v>0</v>
      </c>
      <c r="AX41" s="388" t="s">
        <v>92</v>
      </c>
      <c r="AY41" s="388"/>
      <c r="AZ41" s="388"/>
      <c r="BA41" s="388"/>
      <c r="BB41" s="388"/>
      <c r="BC41" s="388"/>
      <c r="BD41" s="388"/>
      <c r="BE41" s="388"/>
      <c r="BF41" s="388"/>
    </row>
    <row r="42" spans="1:58" ht="15" customHeight="1">
      <c r="A42" s="5"/>
      <c r="B42" s="10">
        <v>16</v>
      </c>
      <c r="C42" s="337"/>
      <c r="D42" s="338"/>
      <c r="E42" s="338"/>
      <c r="F42" s="359"/>
      <c r="G42" s="360"/>
      <c r="H42" s="360"/>
      <c r="I42" s="360"/>
      <c r="J42" s="361"/>
      <c r="K42" s="362"/>
      <c r="L42" s="363"/>
      <c r="M42" s="363"/>
      <c r="N42" s="363"/>
      <c r="O42" s="363"/>
      <c r="P42" s="363"/>
      <c r="Q42" s="363"/>
      <c r="R42" s="363"/>
      <c r="S42" s="363"/>
      <c r="T42" s="363"/>
      <c r="U42" s="363"/>
      <c r="V42" s="363"/>
      <c r="W42" s="364"/>
      <c r="X42" s="365"/>
      <c r="Y42" s="366"/>
      <c r="Z42" s="367"/>
      <c r="AA42" s="368"/>
      <c r="AB42" s="369"/>
      <c r="AC42" s="370"/>
      <c r="AD42" s="371"/>
      <c r="AE42" s="371"/>
      <c r="AF42" s="372"/>
      <c r="AG42" s="373"/>
      <c r="AH42" s="374"/>
      <c r="AI42" s="375" t="str">
        <f t="shared" si="0"/>
        <v/>
      </c>
      <c r="AJ42" s="376"/>
      <c r="AK42" s="376"/>
      <c r="AL42" s="377"/>
      <c r="AO42" s="32">
        <f t="shared" si="4"/>
        <v>0</v>
      </c>
      <c r="AP42" s="47">
        <f t="shared" si="1"/>
        <v>1</v>
      </c>
      <c r="AQ42" s="2">
        <f t="shared" si="5"/>
        <v>1</v>
      </c>
      <c r="AS42" s="56">
        <f t="shared" si="2"/>
        <v>0</v>
      </c>
      <c r="AT42" s="58" t="str">
        <f t="shared" si="6"/>
        <v/>
      </c>
      <c r="AU42" s="53">
        <f t="shared" si="3"/>
        <v>0</v>
      </c>
      <c r="AV42" s="58">
        <f t="shared" si="7"/>
        <v>0</v>
      </c>
      <c r="AX42" s="388" t="s">
        <v>96</v>
      </c>
      <c r="AY42" s="388"/>
      <c r="AZ42" s="388"/>
      <c r="BA42" s="388"/>
      <c r="BB42" s="388"/>
      <c r="BC42" s="388"/>
      <c r="BD42" s="388"/>
      <c r="BE42" s="388"/>
      <c r="BF42" s="388"/>
    </row>
    <row r="43" spans="1:58" ht="15" customHeight="1">
      <c r="A43" s="5"/>
      <c r="B43" s="10">
        <v>17</v>
      </c>
      <c r="C43" s="337"/>
      <c r="D43" s="338"/>
      <c r="E43" s="338"/>
      <c r="F43" s="359"/>
      <c r="G43" s="360"/>
      <c r="H43" s="360"/>
      <c r="I43" s="360"/>
      <c r="J43" s="361"/>
      <c r="K43" s="362"/>
      <c r="L43" s="363"/>
      <c r="M43" s="363"/>
      <c r="N43" s="363"/>
      <c r="O43" s="363"/>
      <c r="P43" s="363"/>
      <c r="Q43" s="363"/>
      <c r="R43" s="363"/>
      <c r="S43" s="363"/>
      <c r="T43" s="363"/>
      <c r="U43" s="363"/>
      <c r="V43" s="363"/>
      <c r="W43" s="364"/>
      <c r="X43" s="365"/>
      <c r="Y43" s="366"/>
      <c r="Z43" s="367"/>
      <c r="AA43" s="368"/>
      <c r="AB43" s="369"/>
      <c r="AC43" s="370"/>
      <c r="AD43" s="371"/>
      <c r="AE43" s="371"/>
      <c r="AF43" s="372"/>
      <c r="AG43" s="373"/>
      <c r="AH43" s="374"/>
      <c r="AI43" s="375" t="str">
        <f t="shared" si="0"/>
        <v/>
      </c>
      <c r="AJ43" s="376"/>
      <c r="AK43" s="376"/>
      <c r="AL43" s="377"/>
      <c r="AO43" s="32">
        <f t="shared" si="4"/>
        <v>0</v>
      </c>
      <c r="AP43" s="47">
        <f t="shared" si="1"/>
        <v>1</v>
      </c>
      <c r="AQ43" s="2">
        <f t="shared" si="5"/>
        <v>1</v>
      </c>
      <c r="AS43" s="56">
        <f t="shared" si="2"/>
        <v>0</v>
      </c>
      <c r="AT43" s="58" t="str">
        <f t="shared" si="6"/>
        <v/>
      </c>
      <c r="AU43" s="53">
        <f t="shared" si="3"/>
        <v>0</v>
      </c>
      <c r="AV43" s="58">
        <f t="shared" si="7"/>
        <v>0</v>
      </c>
    </row>
    <row r="44" spans="1:58" ht="15" customHeight="1">
      <c r="A44" s="5"/>
      <c r="B44" s="10">
        <v>18</v>
      </c>
      <c r="C44" s="337"/>
      <c r="D44" s="338"/>
      <c r="E44" s="338"/>
      <c r="F44" s="359"/>
      <c r="G44" s="360"/>
      <c r="H44" s="360"/>
      <c r="I44" s="360"/>
      <c r="J44" s="361"/>
      <c r="K44" s="362"/>
      <c r="L44" s="363"/>
      <c r="M44" s="363"/>
      <c r="N44" s="363"/>
      <c r="O44" s="363"/>
      <c r="P44" s="363"/>
      <c r="Q44" s="363"/>
      <c r="R44" s="363"/>
      <c r="S44" s="363"/>
      <c r="T44" s="363"/>
      <c r="U44" s="363"/>
      <c r="V44" s="363"/>
      <c r="W44" s="364"/>
      <c r="X44" s="365"/>
      <c r="Y44" s="366"/>
      <c r="Z44" s="367"/>
      <c r="AA44" s="368"/>
      <c r="AB44" s="369"/>
      <c r="AC44" s="370"/>
      <c r="AD44" s="371"/>
      <c r="AE44" s="371"/>
      <c r="AF44" s="372"/>
      <c r="AG44" s="373"/>
      <c r="AH44" s="374"/>
      <c r="AI44" s="375" t="str">
        <f t="shared" si="0"/>
        <v/>
      </c>
      <c r="AJ44" s="376"/>
      <c r="AK44" s="376"/>
      <c r="AL44" s="377"/>
      <c r="AO44" s="32">
        <f t="shared" si="4"/>
        <v>0</v>
      </c>
      <c r="AP44" s="47">
        <f t="shared" si="1"/>
        <v>1</v>
      </c>
      <c r="AQ44" s="2">
        <f t="shared" si="5"/>
        <v>1</v>
      </c>
      <c r="AS44" s="56">
        <f t="shared" si="2"/>
        <v>0</v>
      </c>
      <c r="AT44" s="58" t="str">
        <f t="shared" si="6"/>
        <v/>
      </c>
      <c r="AU44" s="53">
        <f t="shared" si="3"/>
        <v>0</v>
      </c>
      <c r="AV44" s="58">
        <f t="shared" si="7"/>
        <v>0</v>
      </c>
    </row>
    <row r="45" spans="1:58" ht="15" customHeight="1">
      <c r="A45" s="5"/>
      <c r="B45" s="10">
        <v>19</v>
      </c>
      <c r="C45" s="337"/>
      <c r="D45" s="338"/>
      <c r="E45" s="338"/>
      <c r="F45" s="359"/>
      <c r="G45" s="360"/>
      <c r="H45" s="360"/>
      <c r="I45" s="360"/>
      <c r="J45" s="361"/>
      <c r="K45" s="385"/>
      <c r="L45" s="386"/>
      <c r="M45" s="386"/>
      <c r="N45" s="386"/>
      <c r="O45" s="386"/>
      <c r="P45" s="386"/>
      <c r="Q45" s="386"/>
      <c r="R45" s="386"/>
      <c r="S45" s="386"/>
      <c r="T45" s="386"/>
      <c r="U45" s="386"/>
      <c r="V45" s="386"/>
      <c r="W45" s="387"/>
      <c r="X45" s="365"/>
      <c r="Y45" s="366"/>
      <c r="Z45" s="367"/>
      <c r="AA45" s="368"/>
      <c r="AB45" s="369"/>
      <c r="AC45" s="370"/>
      <c r="AD45" s="371"/>
      <c r="AE45" s="371"/>
      <c r="AF45" s="372"/>
      <c r="AG45" s="373"/>
      <c r="AH45" s="374"/>
      <c r="AI45" s="375" t="str">
        <f t="shared" si="0"/>
        <v/>
      </c>
      <c r="AJ45" s="376"/>
      <c r="AK45" s="376"/>
      <c r="AL45" s="377"/>
      <c r="AO45" s="32">
        <f t="shared" si="4"/>
        <v>0</v>
      </c>
      <c r="AP45" s="47">
        <f t="shared" si="1"/>
        <v>1</v>
      </c>
      <c r="AQ45" s="2">
        <f t="shared" si="5"/>
        <v>1</v>
      </c>
      <c r="AS45" s="56">
        <f t="shared" si="2"/>
        <v>0</v>
      </c>
      <c r="AT45" s="58" t="str">
        <f t="shared" si="6"/>
        <v/>
      </c>
      <c r="AU45" s="53">
        <f t="shared" si="3"/>
        <v>0</v>
      </c>
      <c r="AV45" s="58">
        <f t="shared" si="7"/>
        <v>0</v>
      </c>
    </row>
    <row r="46" spans="1:58" ht="15" customHeight="1">
      <c r="A46" s="5"/>
      <c r="B46" s="10">
        <v>20</v>
      </c>
      <c r="C46" s="337"/>
      <c r="D46" s="338"/>
      <c r="E46" s="338"/>
      <c r="F46" s="359"/>
      <c r="G46" s="360"/>
      <c r="H46" s="360"/>
      <c r="I46" s="360"/>
      <c r="J46" s="361"/>
      <c r="K46" s="362"/>
      <c r="L46" s="363"/>
      <c r="M46" s="363"/>
      <c r="N46" s="363"/>
      <c r="O46" s="363"/>
      <c r="P46" s="363"/>
      <c r="Q46" s="363"/>
      <c r="R46" s="363"/>
      <c r="S46" s="363"/>
      <c r="T46" s="363"/>
      <c r="U46" s="363"/>
      <c r="V46" s="363"/>
      <c r="W46" s="364"/>
      <c r="X46" s="365"/>
      <c r="Y46" s="366"/>
      <c r="Z46" s="367"/>
      <c r="AA46" s="368"/>
      <c r="AB46" s="369"/>
      <c r="AC46" s="370"/>
      <c r="AD46" s="371"/>
      <c r="AE46" s="371"/>
      <c r="AF46" s="372"/>
      <c r="AG46" s="373"/>
      <c r="AH46" s="374"/>
      <c r="AI46" s="375" t="str">
        <f t="shared" si="0"/>
        <v/>
      </c>
      <c r="AJ46" s="376"/>
      <c r="AK46" s="376"/>
      <c r="AL46" s="377"/>
      <c r="AO46" s="32">
        <f t="shared" si="4"/>
        <v>0</v>
      </c>
      <c r="AP46" s="47">
        <f t="shared" si="1"/>
        <v>1</v>
      </c>
      <c r="AQ46" s="2">
        <f t="shared" si="5"/>
        <v>1</v>
      </c>
      <c r="AS46" s="56">
        <f t="shared" si="2"/>
        <v>0</v>
      </c>
      <c r="AT46" s="58" t="str">
        <f t="shared" si="6"/>
        <v/>
      </c>
      <c r="AU46" s="53">
        <f t="shared" si="3"/>
        <v>0</v>
      </c>
      <c r="AV46" s="58">
        <f t="shared" si="7"/>
        <v>0</v>
      </c>
    </row>
    <row r="47" spans="1:58" ht="15" customHeight="1">
      <c r="A47" s="5"/>
      <c r="B47" s="10">
        <v>21</v>
      </c>
      <c r="C47" s="337"/>
      <c r="D47" s="338"/>
      <c r="E47" s="338"/>
      <c r="F47" s="359"/>
      <c r="G47" s="360"/>
      <c r="H47" s="360"/>
      <c r="I47" s="360"/>
      <c r="J47" s="361"/>
      <c r="K47" s="362"/>
      <c r="L47" s="363"/>
      <c r="M47" s="363"/>
      <c r="N47" s="363"/>
      <c r="O47" s="363"/>
      <c r="P47" s="363"/>
      <c r="Q47" s="363"/>
      <c r="R47" s="363"/>
      <c r="S47" s="363"/>
      <c r="T47" s="363"/>
      <c r="U47" s="363"/>
      <c r="V47" s="363"/>
      <c r="W47" s="364"/>
      <c r="X47" s="365"/>
      <c r="Y47" s="366"/>
      <c r="Z47" s="367"/>
      <c r="AA47" s="368"/>
      <c r="AB47" s="369"/>
      <c r="AC47" s="370"/>
      <c r="AD47" s="371"/>
      <c r="AE47" s="371"/>
      <c r="AF47" s="372"/>
      <c r="AG47" s="373"/>
      <c r="AH47" s="374"/>
      <c r="AI47" s="375" t="str">
        <f t="shared" si="0"/>
        <v/>
      </c>
      <c r="AJ47" s="376"/>
      <c r="AK47" s="376"/>
      <c r="AL47" s="377"/>
      <c r="AO47" s="32">
        <f t="shared" si="4"/>
        <v>0</v>
      </c>
      <c r="AP47" s="47">
        <f t="shared" si="1"/>
        <v>1</v>
      </c>
      <c r="AQ47" s="2">
        <f t="shared" si="5"/>
        <v>1</v>
      </c>
      <c r="AS47" s="56">
        <f t="shared" si="2"/>
        <v>0</v>
      </c>
      <c r="AT47" s="58" t="str">
        <f t="shared" si="6"/>
        <v/>
      </c>
      <c r="AU47" s="53">
        <f t="shared" si="3"/>
        <v>0</v>
      </c>
      <c r="AV47" s="58">
        <f t="shared" si="7"/>
        <v>0</v>
      </c>
    </row>
    <row r="48" spans="1:58" ht="15" customHeight="1">
      <c r="A48" s="5"/>
      <c r="B48" s="10">
        <v>22</v>
      </c>
      <c r="C48" s="337"/>
      <c r="D48" s="338"/>
      <c r="E48" s="338"/>
      <c r="F48" s="359"/>
      <c r="G48" s="360"/>
      <c r="H48" s="360"/>
      <c r="I48" s="360"/>
      <c r="J48" s="361"/>
      <c r="K48" s="362"/>
      <c r="L48" s="363"/>
      <c r="M48" s="363"/>
      <c r="N48" s="363"/>
      <c r="O48" s="363"/>
      <c r="P48" s="363"/>
      <c r="Q48" s="363"/>
      <c r="R48" s="363"/>
      <c r="S48" s="363"/>
      <c r="T48" s="363"/>
      <c r="U48" s="363"/>
      <c r="V48" s="363"/>
      <c r="W48" s="364"/>
      <c r="X48" s="365"/>
      <c r="Y48" s="366"/>
      <c r="Z48" s="367"/>
      <c r="AA48" s="368"/>
      <c r="AB48" s="369"/>
      <c r="AC48" s="370"/>
      <c r="AD48" s="371"/>
      <c r="AE48" s="371"/>
      <c r="AF48" s="372"/>
      <c r="AG48" s="373"/>
      <c r="AH48" s="374"/>
      <c r="AI48" s="375" t="str">
        <f t="shared" si="0"/>
        <v/>
      </c>
      <c r="AJ48" s="376"/>
      <c r="AK48" s="376"/>
      <c r="AL48" s="377"/>
      <c r="AO48" s="32">
        <f t="shared" si="4"/>
        <v>0</v>
      </c>
      <c r="AP48" s="47">
        <f t="shared" si="1"/>
        <v>1</v>
      </c>
      <c r="AQ48" s="2">
        <f t="shared" si="5"/>
        <v>1</v>
      </c>
      <c r="AS48" s="56">
        <f t="shared" si="2"/>
        <v>0</v>
      </c>
      <c r="AT48" s="58" t="str">
        <f t="shared" si="6"/>
        <v/>
      </c>
      <c r="AU48" s="53">
        <f t="shared" si="3"/>
        <v>0</v>
      </c>
      <c r="AV48" s="58">
        <f t="shared" si="7"/>
        <v>0</v>
      </c>
    </row>
    <row r="49" spans="1:48" ht="15" customHeight="1">
      <c r="A49" s="5"/>
      <c r="B49" s="10">
        <v>23</v>
      </c>
      <c r="C49" s="337"/>
      <c r="D49" s="338"/>
      <c r="E49" s="338"/>
      <c r="F49" s="359"/>
      <c r="G49" s="360"/>
      <c r="H49" s="360"/>
      <c r="I49" s="360"/>
      <c r="J49" s="361"/>
      <c r="K49" s="362"/>
      <c r="L49" s="363"/>
      <c r="M49" s="363"/>
      <c r="N49" s="363"/>
      <c r="O49" s="363"/>
      <c r="P49" s="363"/>
      <c r="Q49" s="363"/>
      <c r="R49" s="363"/>
      <c r="S49" s="363"/>
      <c r="T49" s="363"/>
      <c r="U49" s="363"/>
      <c r="V49" s="363"/>
      <c r="W49" s="364"/>
      <c r="X49" s="365"/>
      <c r="Y49" s="366"/>
      <c r="Z49" s="367"/>
      <c r="AA49" s="368"/>
      <c r="AB49" s="369"/>
      <c r="AC49" s="370"/>
      <c r="AD49" s="371"/>
      <c r="AE49" s="371"/>
      <c r="AF49" s="372"/>
      <c r="AG49" s="373"/>
      <c r="AH49" s="374"/>
      <c r="AI49" s="375" t="str">
        <f t="shared" si="0"/>
        <v/>
      </c>
      <c r="AJ49" s="376"/>
      <c r="AK49" s="376"/>
      <c r="AL49" s="377"/>
      <c r="AO49" s="32">
        <f t="shared" si="4"/>
        <v>0</v>
      </c>
      <c r="AP49" s="47">
        <f t="shared" si="1"/>
        <v>1</v>
      </c>
      <c r="AQ49" s="2">
        <f t="shared" si="5"/>
        <v>1</v>
      </c>
      <c r="AS49" s="56">
        <f t="shared" si="2"/>
        <v>0</v>
      </c>
      <c r="AT49" s="58" t="str">
        <f t="shared" si="6"/>
        <v/>
      </c>
      <c r="AU49" s="53">
        <f t="shared" si="3"/>
        <v>0</v>
      </c>
      <c r="AV49" s="58">
        <f t="shared" si="7"/>
        <v>0</v>
      </c>
    </row>
    <row r="50" spans="1:48" ht="15" customHeight="1">
      <c r="A50" s="5"/>
      <c r="B50" s="10">
        <v>24</v>
      </c>
      <c r="C50" s="337"/>
      <c r="D50" s="338"/>
      <c r="E50" s="338"/>
      <c r="F50" s="359"/>
      <c r="G50" s="360"/>
      <c r="H50" s="360"/>
      <c r="I50" s="360"/>
      <c r="J50" s="361"/>
      <c r="K50" s="362"/>
      <c r="L50" s="363"/>
      <c r="M50" s="363"/>
      <c r="N50" s="363"/>
      <c r="O50" s="363"/>
      <c r="P50" s="363"/>
      <c r="Q50" s="363"/>
      <c r="R50" s="363"/>
      <c r="S50" s="363"/>
      <c r="T50" s="363"/>
      <c r="U50" s="363"/>
      <c r="V50" s="363"/>
      <c r="W50" s="364"/>
      <c r="X50" s="365"/>
      <c r="Y50" s="366"/>
      <c r="Z50" s="367"/>
      <c r="AA50" s="368"/>
      <c r="AB50" s="369"/>
      <c r="AC50" s="370"/>
      <c r="AD50" s="371"/>
      <c r="AE50" s="371"/>
      <c r="AF50" s="372"/>
      <c r="AG50" s="373"/>
      <c r="AH50" s="374"/>
      <c r="AI50" s="375" t="str">
        <f t="shared" si="0"/>
        <v/>
      </c>
      <c r="AJ50" s="376"/>
      <c r="AK50" s="376"/>
      <c r="AL50" s="377"/>
      <c r="AO50" s="32">
        <f t="shared" si="4"/>
        <v>0</v>
      </c>
      <c r="AP50" s="47">
        <f t="shared" si="1"/>
        <v>1</v>
      </c>
      <c r="AQ50" s="2">
        <f t="shared" si="5"/>
        <v>1</v>
      </c>
      <c r="AS50" s="56">
        <f t="shared" si="2"/>
        <v>0</v>
      </c>
      <c r="AT50" s="58" t="str">
        <f t="shared" si="6"/>
        <v/>
      </c>
      <c r="AU50" s="53">
        <f t="shared" si="3"/>
        <v>0</v>
      </c>
      <c r="AV50" s="58">
        <f t="shared" si="7"/>
        <v>0</v>
      </c>
    </row>
    <row r="51" spans="1:48" ht="15" customHeight="1">
      <c r="A51" s="5"/>
      <c r="B51" s="10">
        <v>25</v>
      </c>
      <c r="C51" s="337"/>
      <c r="D51" s="338"/>
      <c r="E51" s="338"/>
      <c r="F51" s="359"/>
      <c r="G51" s="360"/>
      <c r="H51" s="360"/>
      <c r="I51" s="360"/>
      <c r="J51" s="361"/>
      <c r="K51" s="362"/>
      <c r="L51" s="363"/>
      <c r="M51" s="363"/>
      <c r="N51" s="363"/>
      <c r="O51" s="363"/>
      <c r="P51" s="363"/>
      <c r="Q51" s="363"/>
      <c r="R51" s="363"/>
      <c r="S51" s="363"/>
      <c r="T51" s="363"/>
      <c r="U51" s="363"/>
      <c r="V51" s="363"/>
      <c r="W51" s="364"/>
      <c r="X51" s="365"/>
      <c r="Y51" s="366"/>
      <c r="Z51" s="367"/>
      <c r="AA51" s="368"/>
      <c r="AB51" s="369"/>
      <c r="AC51" s="370"/>
      <c r="AD51" s="371"/>
      <c r="AE51" s="371"/>
      <c r="AF51" s="372"/>
      <c r="AG51" s="373"/>
      <c r="AH51" s="374"/>
      <c r="AI51" s="375" t="str">
        <f t="shared" si="0"/>
        <v/>
      </c>
      <c r="AJ51" s="376"/>
      <c r="AK51" s="376"/>
      <c r="AL51" s="377"/>
      <c r="AO51" s="32">
        <f t="shared" si="4"/>
        <v>0</v>
      </c>
      <c r="AP51" s="47">
        <f t="shared" si="1"/>
        <v>1</v>
      </c>
      <c r="AQ51" s="2">
        <f t="shared" si="5"/>
        <v>1</v>
      </c>
      <c r="AS51" s="56">
        <f t="shared" si="2"/>
        <v>0</v>
      </c>
      <c r="AT51" s="58" t="str">
        <f t="shared" si="6"/>
        <v/>
      </c>
      <c r="AU51" s="53">
        <f t="shared" si="3"/>
        <v>0</v>
      </c>
      <c r="AV51" s="58">
        <f t="shared" si="7"/>
        <v>0</v>
      </c>
    </row>
    <row r="52" spans="1:48" ht="15" customHeight="1">
      <c r="A52" s="5"/>
      <c r="B52" s="10">
        <v>26</v>
      </c>
      <c r="C52" s="337"/>
      <c r="D52" s="338"/>
      <c r="E52" s="338"/>
      <c r="F52" s="359"/>
      <c r="G52" s="360"/>
      <c r="H52" s="360"/>
      <c r="I52" s="360"/>
      <c r="J52" s="361"/>
      <c r="K52" s="362"/>
      <c r="L52" s="363"/>
      <c r="M52" s="363"/>
      <c r="N52" s="363"/>
      <c r="O52" s="363"/>
      <c r="P52" s="363"/>
      <c r="Q52" s="363"/>
      <c r="R52" s="363"/>
      <c r="S52" s="363"/>
      <c r="T52" s="363"/>
      <c r="U52" s="363"/>
      <c r="V52" s="363"/>
      <c r="W52" s="364"/>
      <c r="X52" s="365"/>
      <c r="Y52" s="366"/>
      <c r="Z52" s="367"/>
      <c r="AA52" s="368"/>
      <c r="AB52" s="369"/>
      <c r="AC52" s="370"/>
      <c r="AD52" s="371"/>
      <c r="AE52" s="371"/>
      <c r="AF52" s="372"/>
      <c r="AG52" s="373"/>
      <c r="AH52" s="374"/>
      <c r="AI52" s="375" t="str">
        <f t="shared" si="0"/>
        <v/>
      </c>
      <c r="AJ52" s="376"/>
      <c r="AK52" s="376"/>
      <c r="AL52" s="377"/>
      <c r="AO52" s="32">
        <f t="shared" si="4"/>
        <v>0</v>
      </c>
      <c r="AP52" s="47">
        <f t="shared" si="1"/>
        <v>1</v>
      </c>
      <c r="AQ52" s="2">
        <f t="shared" si="5"/>
        <v>1</v>
      </c>
      <c r="AS52" s="56">
        <f t="shared" si="2"/>
        <v>0</v>
      </c>
      <c r="AT52" s="58" t="str">
        <f t="shared" si="6"/>
        <v/>
      </c>
      <c r="AU52" s="53">
        <f t="shared" si="3"/>
        <v>0</v>
      </c>
      <c r="AV52" s="58">
        <f t="shared" si="7"/>
        <v>0</v>
      </c>
    </row>
    <row r="53" spans="1:48" ht="15" customHeight="1">
      <c r="A53" s="5"/>
      <c r="B53" s="10">
        <v>27</v>
      </c>
      <c r="C53" s="337"/>
      <c r="D53" s="338"/>
      <c r="E53" s="338"/>
      <c r="F53" s="359"/>
      <c r="G53" s="360"/>
      <c r="H53" s="360"/>
      <c r="I53" s="360"/>
      <c r="J53" s="361"/>
      <c r="K53" s="362"/>
      <c r="L53" s="363"/>
      <c r="M53" s="363"/>
      <c r="N53" s="363"/>
      <c r="O53" s="363"/>
      <c r="P53" s="363"/>
      <c r="Q53" s="363"/>
      <c r="R53" s="363"/>
      <c r="S53" s="363"/>
      <c r="T53" s="363"/>
      <c r="U53" s="363"/>
      <c r="V53" s="363"/>
      <c r="W53" s="364"/>
      <c r="X53" s="365"/>
      <c r="Y53" s="366"/>
      <c r="Z53" s="367"/>
      <c r="AA53" s="368"/>
      <c r="AB53" s="369"/>
      <c r="AC53" s="370"/>
      <c r="AD53" s="371"/>
      <c r="AE53" s="371"/>
      <c r="AF53" s="372"/>
      <c r="AG53" s="373"/>
      <c r="AH53" s="374"/>
      <c r="AI53" s="375" t="str">
        <f t="shared" si="0"/>
        <v/>
      </c>
      <c r="AJ53" s="376"/>
      <c r="AK53" s="376"/>
      <c r="AL53" s="377"/>
      <c r="AO53" s="32">
        <f t="shared" si="4"/>
        <v>0</v>
      </c>
      <c r="AP53" s="47">
        <f t="shared" si="1"/>
        <v>1</v>
      </c>
      <c r="AQ53" s="2">
        <f t="shared" si="5"/>
        <v>1</v>
      </c>
      <c r="AS53" s="56">
        <f t="shared" si="2"/>
        <v>0</v>
      </c>
      <c r="AT53" s="58" t="str">
        <f t="shared" si="6"/>
        <v/>
      </c>
      <c r="AU53" s="53">
        <f t="shared" si="3"/>
        <v>0</v>
      </c>
      <c r="AV53" s="58">
        <f t="shared" si="7"/>
        <v>0</v>
      </c>
    </row>
    <row r="54" spans="1:48" ht="15" customHeight="1">
      <c r="A54" s="5"/>
      <c r="B54" s="10">
        <v>28</v>
      </c>
      <c r="C54" s="337"/>
      <c r="D54" s="338"/>
      <c r="E54" s="338"/>
      <c r="F54" s="359"/>
      <c r="G54" s="360"/>
      <c r="H54" s="360"/>
      <c r="I54" s="360"/>
      <c r="J54" s="361"/>
      <c r="K54" s="362"/>
      <c r="L54" s="363"/>
      <c r="M54" s="363"/>
      <c r="N54" s="363"/>
      <c r="O54" s="363"/>
      <c r="P54" s="363"/>
      <c r="Q54" s="363"/>
      <c r="R54" s="363"/>
      <c r="S54" s="363"/>
      <c r="T54" s="363"/>
      <c r="U54" s="363"/>
      <c r="V54" s="363"/>
      <c r="W54" s="364"/>
      <c r="X54" s="365"/>
      <c r="Y54" s="366"/>
      <c r="Z54" s="367"/>
      <c r="AA54" s="368"/>
      <c r="AB54" s="369"/>
      <c r="AC54" s="370"/>
      <c r="AD54" s="371"/>
      <c r="AE54" s="371"/>
      <c r="AF54" s="372"/>
      <c r="AG54" s="373"/>
      <c r="AH54" s="374"/>
      <c r="AI54" s="375" t="str">
        <f t="shared" si="0"/>
        <v/>
      </c>
      <c r="AJ54" s="376"/>
      <c r="AK54" s="376"/>
      <c r="AL54" s="377"/>
      <c r="AO54" s="32">
        <f t="shared" si="4"/>
        <v>0</v>
      </c>
      <c r="AP54" s="47">
        <f t="shared" si="1"/>
        <v>1</v>
      </c>
      <c r="AQ54" s="2">
        <f t="shared" si="5"/>
        <v>1</v>
      </c>
      <c r="AS54" s="56">
        <f t="shared" si="2"/>
        <v>0</v>
      </c>
      <c r="AT54" s="58" t="str">
        <f t="shared" si="6"/>
        <v/>
      </c>
      <c r="AU54" s="53">
        <f t="shared" si="3"/>
        <v>0</v>
      </c>
      <c r="AV54" s="58">
        <f t="shared" si="7"/>
        <v>0</v>
      </c>
    </row>
    <row r="55" spans="1:48" ht="15" customHeight="1">
      <c r="A55" s="5"/>
      <c r="B55" s="10">
        <v>29</v>
      </c>
      <c r="C55" s="337"/>
      <c r="D55" s="338"/>
      <c r="E55" s="338"/>
      <c r="F55" s="359"/>
      <c r="G55" s="360"/>
      <c r="H55" s="360"/>
      <c r="I55" s="360"/>
      <c r="J55" s="361"/>
      <c r="K55" s="362"/>
      <c r="L55" s="363"/>
      <c r="M55" s="363"/>
      <c r="N55" s="363"/>
      <c r="O55" s="363"/>
      <c r="P55" s="363"/>
      <c r="Q55" s="363"/>
      <c r="R55" s="363"/>
      <c r="S55" s="363"/>
      <c r="T55" s="363"/>
      <c r="U55" s="363"/>
      <c r="V55" s="363"/>
      <c r="W55" s="364"/>
      <c r="X55" s="365"/>
      <c r="Y55" s="366"/>
      <c r="Z55" s="367"/>
      <c r="AA55" s="368"/>
      <c r="AB55" s="369"/>
      <c r="AC55" s="370"/>
      <c r="AD55" s="371"/>
      <c r="AE55" s="371"/>
      <c r="AF55" s="372"/>
      <c r="AG55" s="373"/>
      <c r="AH55" s="374"/>
      <c r="AI55" s="375" t="str">
        <f t="shared" si="0"/>
        <v/>
      </c>
      <c r="AJ55" s="376"/>
      <c r="AK55" s="376"/>
      <c r="AL55" s="377"/>
      <c r="AO55" s="32">
        <f t="shared" si="4"/>
        <v>0</v>
      </c>
      <c r="AP55" s="47">
        <f t="shared" si="1"/>
        <v>1</v>
      </c>
      <c r="AQ55" s="2">
        <f t="shared" si="5"/>
        <v>1</v>
      </c>
      <c r="AS55" s="56">
        <f t="shared" si="2"/>
        <v>0</v>
      </c>
      <c r="AT55" s="58" t="str">
        <f t="shared" si="6"/>
        <v/>
      </c>
      <c r="AU55" s="53">
        <f t="shared" si="3"/>
        <v>0</v>
      </c>
      <c r="AV55" s="58">
        <f t="shared" si="7"/>
        <v>0</v>
      </c>
    </row>
    <row r="56" spans="1:48" ht="15" customHeight="1" thickBot="1">
      <c r="A56" s="1"/>
      <c r="B56" s="12">
        <v>30</v>
      </c>
      <c r="C56" s="405"/>
      <c r="D56" s="406"/>
      <c r="E56" s="407"/>
      <c r="F56" s="408"/>
      <c r="G56" s="409"/>
      <c r="H56" s="409"/>
      <c r="I56" s="409"/>
      <c r="J56" s="410"/>
      <c r="K56" s="411"/>
      <c r="L56" s="412"/>
      <c r="M56" s="412"/>
      <c r="N56" s="412"/>
      <c r="O56" s="412"/>
      <c r="P56" s="412"/>
      <c r="Q56" s="412"/>
      <c r="R56" s="412"/>
      <c r="S56" s="412"/>
      <c r="T56" s="412"/>
      <c r="U56" s="412"/>
      <c r="V56" s="412"/>
      <c r="W56" s="413"/>
      <c r="X56" s="414"/>
      <c r="Y56" s="415"/>
      <c r="Z56" s="416"/>
      <c r="AA56" s="417"/>
      <c r="AB56" s="418"/>
      <c r="AC56" s="419"/>
      <c r="AD56" s="420"/>
      <c r="AE56" s="420"/>
      <c r="AF56" s="421"/>
      <c r="AG56" s="389"/>
      <c r="AH56" s="390"/>
      <c r="AI56" s="391" t="str">
        <f t="shared" si="0"/>
        <v/>
      </c>
      <c r="AJ56" s="392"/>
      <c r="AK56" s="392"/>
      <c r="AL56" s="393"/>
      <c r="AO56" s="32">
        <f t="shared" si="4"/>
        <v>0</v>
      </c>
      <c r="AP56" s="47">
        <f t="shared" si="1"/>
        <v>1</v>
      </c>
      <c r="AQ56" s="2">
        <f t="shared" si="5"/>
        <v>1</v>
      </c>
      <c r="AR56" s="2">
        <f>COUNTIF(AI27:AL56,"入力不足あり")</f>
        <v>1</v>
      </c>
      <c r="AS56" s="57">
        <f t="shared" si="2"/>
        <v>0</v>
      </c>
      <c r="AT56" s="60" t="str">
        <f t="shared" si="6"/>
        <v/>
      </c>
      <c r="AU56" s="54">
        <f t="shared" si="3"/>
        <v>0</v>
      </c>
      <c r="AV56" s="58">
        <f t="shared" si="7"/>
        <v>0</v>
      </c>
    </row>
    <row r="57" spans="1:48" ht="15" customHeight="1" thickTop="1">
      <c r="A57" s="1"/>
      <c r="B57" s="435" t="s">
        <v>84</v>
      </c>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7"/>
      <c r="AC57" s="422"/>
      <c r="AD57" s="423"/>
      <c r="AE57" s="423"/>
      <c r="AF57" s="424"/>
      <c r="AG57" s="425"/>
      <c r="AH57" s="426"/>
      <c r="AI57" s="427">
        <f>SUM(AI27:AL56)</f>
        <v>0</v>
      </c>
      <c r="AJ57" s="428"/>
      <c r="AK57" s="428"/>
      <c r="AL57" s="429"/>
      <c r="AO57" s="2">
        <f>COUNT(AG27:AG56)</f>
        <v>0</v>
      </c>
      <c r="AP57" s="2" t="e">
        <f>LARGE(AG27:AG56,AO57)</f>
        <v>#NUM!</v>
      </c>
      <c r="AQ57" s="33">
        <f>SUM(AO27:AO56)</f>
        <v>0</v>
      </c>
    </row>
    <row r="58" spans="1:48" ht="12.95" customHeight="1"/>
    <row r="59" spans="1:48" ht="12.95" customHeight="1"/>
    <row r="60" spans="1:48" ht="12.95" customHeight="1"/>
    <row r="61" spans="1:48" ht="15" customHeight="1"/>
  </sheetData>
  <sheetProtection algorithmName="SHA-512" hashValue="4m4lpcL2UINKTweXe83v25WoIMpe9HnK8pFt1gi0a7tOtuqZiWL5VpBtaqHtSsRCsh+7qOCUcQK8gfKrzmu55g==" saltValue="YAwTLLI9pxlewe6vEiSFfQ==" spinCount="100000" sheet="1" selectLockedCells="1"/>
  <mergeCells count="339">
    <mergeCell ref="K36:W36"/>
    <mergeCell ref="K37:W37"/>
    <mergeCell ref="K38:W38"/>
    <mergeCell ref="K39:W39"/>
    <mergeCell ref="K40:W40"/>
    <mergeCell ref="G22:W22"/>
    <mergeCell ref="AZ34:BA34"/>
    <mergeCell ref="AZ35:BA35"/>
    <mergeCell ref="V6:X6"/>
    <mergeCell ref="V7:X7"/>
    <mergeCell ref="Y6:AL6"/>
    <mergeCell ref="Y7:AL7"/>
    <mergeCell ref="AG23:AL23"/>
    <mergeCell ref="AG24:AL24"/>
    <mergeCell ref="K32:W32"/>
    <mergeCell ref="K33:W33"/>
    <mergeCell ref="K34:W34"/>
    <mergeCell ref="K35:W35"/>
    <mergeCell ref="X32:Z32"/>
    <mergeCell ref="X33:Z33"/>
    <mergeCell ref="X34:Z34"/>
    <mergeCell ref="X35:Z35"/>
    <mergeCell ref="X36:Z36"/>
    <mergeCell ref="X37:Z37"/>
    <mergeCell ref="X41:Z41"/>
    <mergeCell ref="X42:Z42"/>
    <mergeCell ref="X43:Z43"/>
    <mergeCell ref="X44:Z44"/>
    <mergeCell ref="K41:W41"/>
    <mergeCell ref="K42:W42"/>
    <mergeCell ref="K55:W55"/>
    <mergeCell ref="K56:W56"/>
    <mergeCell ref="B57:AB57"/>
    <mergeCell ref="K43:W43"/>
    <mergeCell ref="X52:Z52"/>
    <mergeCell ref="F54:J54"/>
    <mergeCell ref="K53:W53"/>
    <mergeCell ref="K54:W54"/>
    <mergeCell ref="X53:Z53"/>
    <mergeCell ref="AA45:AB45"/>
    <mergeCell ref="C52:E52"/>
    <mergeCell ref="F52:J52"/>
    <mergeCell ref="F46:J46"/>
    <mergeCell ref="F47:J47"/>
    <mergeCell ref="F48:J48"/>
    <mergeCell ref="AA56:AB56"/>
    <mergeCell ref="F56:J56"/>
    <mergeCell ref="C56:E56"/>
    <mergeCell ref="AX40:BF40"/>
    <mergeCell ref="AX42:BF42"/>
    <mergeCell ref="AI46:AL46"/>
    <mergeCell ref="AI47:AL47"/>
    <mergeCell ref="AI49:AL49"/>
    <mergeCell ref="AG53:AH53"/>
    <mergeCell ref="AI53:AL53"/>
    <mergeCell ref="AG49:AH49"/>
    <mergeCell ref="AI44:AL44"/>
    <mergeCell ref="AI45:AL45"/>
    <mergeCell ref="AG44:AH44"/>
    <mergeCell ref="AG45:AH45"/>
    <mergeCell ref="AG46:AH46"/>
    <mergeCell ref="AG48:AH48"/>
    <mergeCell ref="AG52:AH52"/>
    <mergeCell ref="AI52:AL52"/>
    <mergeCell ref="AG51:AH51"/>
    <mergeCell ref="AX41:BF41"/>
    <mergeCell ref="AA30:AB30"/>
    <mergeCell ref="AA34:AB34"/>
    <mergeCell ref="AA49:AB49"/>
    <mergeCell ref="X47:Z47"/>
    <mergeCell ref="X48:Z48"/>
    <mergeCell ref="X49:Z49"/>
    <mergeCell ref="X50:Z50"/>
    <mergeCell ref="X51:Z51"/>
    <mergeCell ref="AA31:AB31"/>
    <mergeCell ref="AA32:AB32"/>
    <mergeCell ref="AA33:AB33"/>
    <mergeCell ref="AA37:AB37"/>
    <mergeCell ref="AA41:AB41"/>
    <mergeCell ref="AA40:AB40"/>
    <mergeCell ref="AA38:AB38"/>
    <mergeCell ref="AA39:AB39"/>
    <mergeCell ref="AA35:AB35"/>
    <mergeCell ref="AA46:AB46"/>
    <mergeCell ref="AA47:AB47"/>
    <mergeCell ref="AA48:AB48"/>
    <mergeCell ref="AA44:AB44"/>
    <mergeCell ref="X38:Z38"/>
    <mergeCell ref="X39:Z39"/>
    <mergeCell ref="X40:Z40"/>
    <mergeCell ref="K30:W30"/>
    <mergeCell ref="K31:W31"/>
    <mergeCell ref="X45:Z45"/>
    <mergeCell ref="X46:Z46"/>
    <mergeCell ref="AO2:AQ2"/>
    <mergeCell ref="C50:E50"/>
    <mergeCell ref="F50:J50"/>
    <mergeCell ref="AA50:AB50"/>
    <mergeCell ref="AC50:AF50"/>
    <mergeCell ref="AG50:AH50"/>
    <mergeCell ref="AI50:AL50"/>
    <mergeCell ref="B22:F22"/>
    <mergeCell ref="AA42:AB42"/>
    <mergeCell ref="AG42:AH42"/>
    <mergeCell ref="AA43:AB43"/>
    <mergeCell ref="AG43:AH43"/>
    <mergeCell ref="Y13:AL13"/>
    <mergeCell ref="V14:X15"/>
    <mergeCell ref="Y14:AJ15"/>
    <mergeCell ref="K10:O10"/>
    <mergeCell ref="K11:O11"/>
    <mergeCell ref="K12:O12"/>
    <mergeCell ref="AC42:AF42"/>
    <mergeCell ref="AC43:AF43"/>
    <mergeCell ref="K29:W29"/>
    <mergeCell ref="AC53:AF53"/>
    <mergeCell ref="F53:J53"/>
    <mergeCell ref="AA53:AB53"/>
    <mergeCell ref="AG32:AH32"/>
    <mergeCell ref="AI32:AL32"/>
    <mergeCell ref="AG41:AH41"/>
    <mergeCell ref="AC38:AF38"/>
    <mergeCell ref="AC39:AF39"/>
    <mergeCell ref="AG40:AH40"/>
    <mergeCell ref="AI37:AL37"/>
    <mergeCell ref="AC34:AF34"/>
    <mergeCell ref="AI41:AL41"/>
    <mergeCell ref="AC41:AF41"/>
    <mergeCell ref="AC35:AF35"/>
    <mergeCell ref="AC36:AF36"/>
    <mergeCell ref="AC32:AF32"/>
    <mergeCell ref="AC33:AF33"/>
    <mergeCell ref="AI33:AL33"/>
    <mergeCell ref="F49:J49"/>
    <mergeCell ref="AG47:AH47"/>
    <mergeCell ref="AI51:AL51"/>
    <mergeCell ref="AC49:AF49"/>
    <mergeCell ref="K52:W52"/>
    <mergeCell ref="C46:E46"/>
    <mergeCell ref="C47:E47"/>
    <mergeCell ref="C48:E48"/>
    <mergeCell ref="C49:E49"/>
    <mergeCell ref="AC46:AF46"/>
    <mergeCell ref="AC47:AF47"/>
    <mergeCell ref="AC48:AF48"/>
    <mergeCell ref="X54:Z54"/>
    <mergeCell ref="K44:W44"/>
    <mergeCell ref="K45:W45"/>
    <mergeCell ref="K46:W46"/>
    <mergeCell ref="K47:W47"/>
    <mergeCell ref="K48:W48"/>
    <mergeCell ref="K49:W49"/>
    <mergeCell ref="K50:W50"/>
    <mergeCell ref="AC45:AF45"/>
    <mergeCell ref="AC44:AF44"/>
    <mergeCell ref="AA52:AB52"/>
    <mergeCell ref="AC52:AF52"/>
    <mergeCell ref="AA51:AB51"/>
    <mergeCell ref="AC51:AF51"/>
    <mergeCell ref="F40:J40"/>
    <mergeCell ref="F42:J42"/>
    <mergeCell ref="F43:J43"/>
    <mergeCell ref="F38:J38"/>
    <mergeCell ref="F41:J41"/>
    <mergeCell ref="F44:J44"/>
    <mergeCell ref="F45:J45"/>
    <mergeCell ref="C35:E35"/>
    <mergeCell ref="C36:E36"/>
    <mergeCell ref="C38:E38"/>
    <mergeCell ref="C39:E39"/>
    <mergeCell ref="C40:E40"/>
    <mergeCell ref="C44:E44"/>
    <mergeCell ref="C45:E45"/>
    <mergeCell ref="C41:E41"/>
    <mergeCell ref="C42:E42"/>
    <mergeCell ref="C43:E43"/>
    <mergeCell ref="AG33:AH33"/>
    <mergeCell ref="AG28:AH28"/>
    <mergeCell ref="AG29:AH29"/>
    <mergeCell ref="AA26:AB26"/>
    <mergeCell ref="F27:J27"/>
    <mergeCell ref="C30:E30"/>
    <mergeCell ref="F29:J29"/>
    <mergeCell ref="F30:J30"/>
    <mergeCell ref="F31:J31"/>
    <mergeCell ref="AC29:AF29"/>
    <mergeCell ref="AC28:AF28"/>
    <mergeCell ref="C28:E28"/>
    <mergeCell ref="C29:E29"/>
    <mergeCell ref="AA28:AB28"/>
    <mergeCell ref="AA27:AB27"/>
    <mergeCell ref="AA29:AB29"/>
    <mergeCell ref="X26:Z26"/>
    <mergeCell ref="K26:W26"/>
    <mergeCell ref="K27:W27"/>
    <mergeCell ref="X27:Z27"/>
    <mergeCell ref="X28:Z28"/>
    <mergeCell ref="X29:Z29"/>
    <mergeCell ref="X30:Z30"/>
    <mergeCell ref="X31:Z31"/>
    <mergeCell ref="F33:J33"/>
    <mergeCell ref="F34:J34"/>
    <mergeCell ref="F37:J37"/>
    <mergeCell ref="C26:E26"/>
    <mergeCell ref="C27:E27"/>
    <mergeCell ref="C37:E37"/>
    <mergeCell ref="C33:E33"/>
    <mergeCell ref="C34:E34"/>
    <mergeCell ref="F39:J39"/>
    <mergeCell ref="F26:J26"/>
    <mergeCell ref="F28:J28"/>
    <mergeCell ref="F35:J35"/>
    <mergeCell ref="F36:J36"/>
    <mergeCell ref="B2:T2"/>
    <mergeCell ref="H6:M6"/>
    <mergeCell ref="V9:Y9"/>
    <mergeCell ref="Y12:AL12"/>
    <mergeCell ref="B11:E11"/>
    <mergeCell ref="AI56:AL56"/>
    <mergeCell ref="AG56:AH56"/>
    <mergeCell ref="AI27:AL27"/>
    <mergeCell ref="AC26:AF26"/>
    <mergeCell ref="AC27:AF27"/>
    <mergeCell ref="AG26:AH26"/>
    <mergeCell ref="AG27:AH27"/>
    <mergeCell ref="AA36:AB36"/>
    <mergeCell ref="AI30:AL30"/>
    <mergeCell ref="AI43:AL43"/>
    <mergeCell ref="AG35:AH35"/>
    <mergeCell ref="AG36:AH36"/>
    <mergeCell ref="AG38:AH38"/>
    <mergeCell ref="AG39:AH39"/>
    <mergeCell ref="AC30:AF30"/>
    <mergeCell ref="AC31:AF31"/>
    <mergeCell ref="B12:E12"/>
    <mergeCell ref="C32:E32"/>
    <mergeCell ref="F32:J32"/>
    <mergeCell ref="AI29:AL29"/>
    <mergeCell ref="G23:W23"/>
    <mergeCell ref="K28:W28"/>
    <mergeCell ref="AI31:AL31"/>
    <mergeCell ref="AB2:AE2"/>
    <mergeCell ref="AF2:AL2"/>
    <mergeCell ref="F10:J10"/>
    <mergeCell ref="F11:J11"/>
    <mergeCell ref="F12:J12"/>
    <mergeCell ref="F13:J13"/>
    <mergeCell ref="K13:O13"/>
    <mergeCell ref="N6:T6"/>
    <mergeCell ref="N7:T7"/>
    <mergeCell ref="H7:M7"/>
    <mergeCell ref="B6:G6"/>
    <mergeCell ref="B7:G7"/>
    <mergeCell ref="AC10:AL10"/>
    <mergeCell ref="V10:AB10"/>
    <mergeCell ref="V11:X11"/>
    <mergeCell ref="Y11:AC11"/>
    <mergeCell ref="AD11:AF11"/>
    <mergeCell ref="B13:E13"/>
    <mergeCell ref="AG11:AL11"/>
    <mergeCell ref="V12:X13"/>
    <mergeCell ref="V20:Y20"/>
    <mergeCell ref="G20:N20"/>
    <mergeCell ref="AI28:AL28"/>
    <mergeCell ref="K14:O14"/>
    <mergeCell ref="F14:J14"/>
    <mergeCell ref="B23:F23"/>
    <mergeCell ref="AI26:AL26"/>
    <mergeCell ref="B14:E14"/>
    <mergeCell ref="B25:E25"/>
    <mergeCell ref="B20:F20"/>
    <mergeCell ref="B24:F24"/>
    <mergeCell ref="G24:J24"/>
    <mergeCell ref="AC23:AF23"/>
    <mergeCell ref="AC24:AF24"/>
    <mergeCell ref="K24:O24"/>
    <mergeCell ref="P24:W24"/>
    <mergeCell ref="F25:Q25"/>
    <mergeCell ref="B16:E16"/>
    <mergeCell ref="F16:J16"/>
    <mergeCell ref="K16:O16"/>
    <mergeCell ref="P16:T16"/>
    <mergeCell ref="AI34:AL34"/>
    <mergeCell ref="AG34:AH34"/>
    <mergeCell ref="AG37:AH37"/>
    <mergeCell ref="AI35:AL35"/>
    <mergeCell ref="AI36:AL36"/>
    <mergeCell ref="AC37:AF37"/>
    <mergeCell ref="AC57:AF57"/>
    <mergeCell ref="AG57:AH57"/>
    <mergeCell ref="AI57:AL57"/>
    <mergeCell ref="AI38:AL38"/>
    <mergeCell ref="AI39:AL39"/>
    <mergeCell ref="AI40:AL40"/>
    <mergeCell ref="AI42:AL42"/>
    <mergeCell ref="AC56:AF56"/>
    <mergeCell ref="AI48:AL48"/>
    <mergeCell ref="AI55:AL55"/>
    <mergeCell ref="AI54:AL54"/>
    <mergeCell ref="AG55:AH55"/>
    <mergeCell ref="AG54:AH54"/>
    <mergeCell ref="AC40:AF40"/>
    <mergeCell ref="F55:J55"/>
    <mergeCell ref="F51:J51"/>
    <mergeCell ref="C55:E55"/>
    <mergeCell ref="AC54:AF54"/>
    <mergeCell ref="AC55:AF55"/>
    <mergeCell ref="AA55:AB55"/>
    <mergeCell ref="AA54:AB54"/>
    <mergeCell ref="X55:Z55"/>
    <mergeCell ref="X56:Z56"/>
    <mergeCell ref="K51:W51"/>
    <mergeCell ref="C54:E54"/>
    <mergeCell ref="C53:E53"/>
    <mergeCell ref="C51:E51"/>
    <mergeCell ref="B4:T4"/>
    <mergeCell ref="Z20:AL20"/>
    <mergeCell ref="AX29:AZ29"/>
    <mergeCell ref="AX30:BE30"/>
    <mergeCell ref="AX31:BE31"/>
    <mergeCell ref="AX33:BB33"/>
    <mergeCell ref="AX7:AY7"/>
    <mergeCell ref="AX9:BF9"/>
    <mergeCell ref="AX10:BF10"/>
    <mergeCell ref="AX11:BF11"/>
    <mergeCell ref="AX12:BF12"/>
    <mergeCell ref="AX13:BF13"/>
    <mergeCell ref="AX22:BF22"/>
    <mergeCell ref="AX23:BF23"/>
    <mergeCell ref="AX24:BF24"/>
    <mergeCell ref="AX25:BF25"/>
    <mergeCell ref="AX26:BF26"/>
    <mergeCell ref="AX27:BF27"/>
    <mergeCell ref="AX20:BB20"/>
    <mergeCell ref="B10:E10"/>
    <mergeCell ref="AG30:AH30"/>
    <mergeCell ref="AG31:AH31"/>
    <mergeCell ref="C31:E31"/>
    <mergeCell ref="AK14:AL15"/>
  </mergeCells>
  <phoneticPr fontId="2"/>
  <conditionalFormatting sqref="X27:X56">
    <cfRule type="expression" dxfId="41" priority="6">
      <formula>$AO$25=TRUE</formula>
    </cfRule>
  </conditionalFormatting>
  <conditionalFormatting sqref="AC27:AF56">
    <cfRule type="expression" dxfId="40" priority="5">
      <formula>$AP$25=TRUE</formula>
    </cfRule>
  </conditionalFormatting>
  <dataValidations xWindow="547" yWindow="448" count="9">
    <dataValidation type="whole" allowBlank="1" showInputMessage="1" showErrorMessage="1" sqref="AU28:AU56" xr:uid="{74329255-35E4-4666-B8E6-DDB6942CBD4C}">
      <formula1>-99999999</formula1>
      <formula2>99999999</formula2>
    </dataValidation>
    <dataValidation type="custom" operator="equal" allowBlank="1" showInputMessage="1" showErrorMessage="1" errorTitle="適格請求書登録番号" error="整数13桁で入力して下さい。" sqref="AC10:AL10" xr:uid="{DC4B53DE-020E-4431-908B-91AFC99C743A}">
      <formula1>AND(INT(AC10)=AC10,LEN(AC10)=13)</formula1>
    </dataValidation>
    <dataValidation imeMode="halfAlpha" allowBlank="1" showInputMessage="1" showErrorMessage="1" sqref="X27:Z56 AC27:AH56" xr:uid="{C4091C7E-743D-4B45-9C56-11EC27031939}"/>
    <dataValidation type="textLength" imeMode="halfAlpha" allowBlank="1" showInputMessage="1" showErrorMessage="1" error="数字4文字以内で入力して下さい。" sqref="V7:X7" xr:uid="{1716E47D-E1C3-489D-B36F-54D2DD16BC29}">
      <formula1>1</formula1>
      <formula2>4</formula2>
    </dataValidation>
    <dataValidation imeMode="hiragana" allowBlank="1" showInputMessage="1" showErrorMessage="1" sqref="Y7:AL7 C27:W56 Y12:AL13 AA27:AB56 G22:W23 Y14:AJ15 F16:J16 P16:T16" xr:uid="{A493A1F3-E5B6-48B4-BE88-121EAAC44973}"/>
    <dataValidation type="textLength" imeMode="halfAlpha" allowBlank="1" showInputMessage="1" showErrorMessage="1" prompt="数字7文字_x000a_例_x000a_1230123_x000a_　　↓_x000a_〒123-0123" sqref="Y11:AC11" xr:uid="{03C0CF91-D3BA-4D1A-B218-1692BC0D0776}">
      <formula1>1</formula1>
      <formula2>7</formula2>
    </dataValidation>
    <dataValidation imeMode="halfAlpha" allowBlank="1" showInputMessage="1" showErrorMessage="1" prompt="－を入れて下さい。_x000a__x000a_03－3945－2312" sqref="AG11:AL11" xr:uid="{70BB430F-8A60-4E6B-8690-BEFA3FA45EEB}"/>
    <dataValidation type="textLength" operator="equal" allowBlank="1" showInputMessage="1" showErrorMessage="1" error="数字7文字で入力して下さい。" prompt="数字7文字です。" sqref="G24:J24" xr:uid="{51BF015D-542F-4F5F-AC66-5DF8C9894893}">
      <formula1>7</formula1>
    </dataValidation>
    <dataValidation type="textLength" allowBlank="1" showInputMessage="1" showErrorMessage="1" error="6文字以上は入りません。" sqref="AC24:AF24" xr:uid="{176BFA5D-66D6-4E4C-9E95-F3409137D841}">
      <formula1>1</formula1>
      <formula2>6</formula2>
    </dataValidation>
  </dataValidations>
  <printOptions horizontalCentered="1"/>
  <pageMargins left="0.51181102362204722" right="0.31496062992125984" top="0.47244094488188981" bottom="7.874015748031496E-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22</xdr:col>
                    <xdr:colOff>190500</xdr:colOff>
                    <xdr:row>22</xdr:row>
                    <xdr:rowOff>123825</xdr:rowOff>
                  </from>
                  <to>
                    <xdr:col>27</xdr:col>
                    <xdr:colOff>95250</xdr:colOff>
                    <xdr:row>24</xdr:row>
                    <xdr:rowOff>104775</xdr:rowOff>
                  </to>
                </anchor>
              </controlPr>
            </control>
          </mc:Choice>
        </mc:AlternateContent>
        <mc:AlternateContent xmlns:mc="http://schemas.openxmlformats.org/markup-compatibility/2006">
          <mc:Choice Requires="x14">
            <control shapeId="1038" r:id="rId5" name="Option Button 14">
              <controlPr locked="0" defaultSize="0" autoFill="0" autoLine="0" autoPict="0">
                <anchor moveWithCells="1">
                  <from>
                    <xdr:col>25</xdr:col>
                    <xdr:colOff>47625</xdr:colOff>
                    <xdr:row>19</xdr:row>
                    <xdr:rowOff>19050</xdr:rowOff>
                  </from>
                  <to>
                    <xdr:col>27</xdr:col>
                    <xdr:colOff>180975</xdr:colOff>
                    <xdr:row>19</xdr:row>
                    <xdr:rowOff>228600</xdr:rowOff>
                  </to>
                </anchor>
              </controlPr>
            </control>
          </mc:Choice>
        </mc:AlternateContent>
        <mc:AlternateContent xmlns:mc="http://schemas.openxmlformats.org/markup-compatibility/2006">
          <mc:Choice Requires="x14">
            <control shapeId="1039" r:id="rId6" name="Option Button 15">
              <controlPr locked="0" defaultSize="0" autoFill="0" autoLine="0" autoPict="0">
                <anchor moveWithCells="1">
                  <from>
                    <xdr:col>29</xdr:col>
                    <xdr:colOff>66675</xdr:colOff>
                    <xdr:row>19</xdr:row>
                    <xdr:rowOff>19050</xdr:rowOff>
                  </from>
                  <to>
                    <xdr:col>32</xdr:col>
                    <xdr:colOff>9525</xdr:colOff>
                    <xdr:row>19</xdr:row>
                    <xdr:rowOff>228600</xdr:rowOff>
                  </to>
                </anchor>
              </controlPr>
            </control>
          </mc:Choice>
        </mc:AlternateContent>
        <mc:AlternateContent xmlns:mc="http://schemas.openxmlformats.org/markup-compatibility/2006">
          <mc:Choice Requires="x14">
            <control shapeId="1040" r:id="rId7" name="Option Button 16">
              <controlPr locked="0" defaultSize="0" autoFill="0" autoLine="0" autoPict="0">
                <anchor moveWithCells="1">
                  <from>
                    <xdr:col>32</xdr:col>
                    <xdr:colOff>152400</xdr:colOff>
                    <xdr:row>19</xdr:row>
                    <xdr:rowOff>9525</xdr:rowOff>
                  </from>
                  <to>
                    <xdr:col>37</xdr:col>
                    <xdr:colOff>142875</xdr:colOff>
                    <xdr:row>19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547" yWindow="448" count="1">
        <x14:dataValidation type="list" allowBlank="1" showInputMessage="1" showErrorMessage="1" xr:uid="{92286961-E3C9-4E9B-9E3E-5F81AD34D23F}">
          <x14:formula1>
            <xm:f>Sheet9!$B$2:$B$4</xm:f>
          </x14:formula1>
          <xm:sqref>G20:N20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9AF2-CEDC-48FF-807D-8E18819C704E}">
  <sheetPr codeName="Sheet3">
    <tabColor rgb="FF0000FF"/>
  </sheetPr>
  <dimension ref="A1:AN55"/>
  <sheetViews>
    <sheetView showZeros="0" workbookViewId="0">
      <selection activeCell="F17" sqref="F17:I17"/>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6" width="3.375" style="2" customWidth="1"/>
    <col min="27" max="28" width="2.625" style="2" customWidth="1"/>
    <col min="29" max="29" width="1.625" style="2" customWidth="1"/>
    <col min="30" max="38" width="2.625" style="2" customWidth="1"/>
    <col min="39" max="39" width="4" style="2" customWidth="1"/>
    <col min="40" max="40" width="7.875" style="2" customWidth="1"/>
    <col min="41" max="16384" width="9" style="2"/>
  </cols>
  <sheetData>
    <row r="1" spans="1:40" ht="24.95" customHeight="1">
      <c r="A1" s="1"/>
      <c r="I1" s="444" t="s">
        <v>34</v>
      </c>
      <c r="J1" s="444"/>
      <c r="K1" s="444"/>
      <c r="L1" s="444"/>
      <c r="M1" s="444"/>
      <c r="N1" s="444"/>
      <c r="O1" s="444"/>
      <c r="P1" s="444"/>
      <c r="Q1" s="444"/>
      <c r="R1" s="444"/>
      <c r="S1" s="444"/>
      <c r="T1" s="444"/>
      <c r="U1" s="444"/>
      <c r="V1" s="444"/>
      <c r="W1" s="444"/>
      <c r="X1" s="444"/>
      <c r="Y1" s="444"/>
      <c r="Z1" s="444"/>
      <c r="AA1" s="444"/>
      <c r="AB1" s="444"/>
      <c r="AC1" s="444"/>
      <c r="AD1" s="444"/>
      <c r="AM1" s="179"/>
      <c r="AN1" s="179"/>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454" t="str">
        <f>IF('入力シート兼事業者（控）'!$AO$20=1,"分　納",IF('入力シート兼事業者（控）'!$AO$20=2,"完　納","追加材(完納)"))</f>
        <v>完　納</v>
      </c>
      <c r="AH3" s="455"/>
      <c r="AI3" s="455"/>
      <c r="AJ3" s="455"/>
      <c r="AK3" s="456"/>
    </row>
    <row r="4" spans="1:40" ht="20.100000000000001" customHeight="1" thickBot="1">
      <c r="A4" s="1"/>
      <c r="B4" s="1"/>
      <c r="C4" s="179"/>
      <c r="D4" s="179"/>
      <c r="E4" s="179"/>
      <c r="F4" s="179"/>
      <c r="G4" s="179"/>
      <c r="H4" s="179"/>
      <c r="I4" s="179"/>
      <c r="J4" s="179"/>
      <c r="K4" s="179"/>
      <c r="L4" s="179"/>
      <c r="M4" s="179"/>
      <c r="N4" s="179"/>
      <c r="O4" s="179"/>
      <c r="P4" s="179"/>
      <c r="Q4" s="179"/>
      <c r="R4" s="179"/>
      <c r="S4" s="460"/>
      <c r="T4" s="460"/>
      <c r="AG4" s="457"/>
      <c r="AH4" s="458"/>
      <c r="AI4" s="458"/>
      <c r="AJ4" s="458"/>
      <c r="AK4" s="459"/>
    </row>
    <row r="5" spans="1:40" ht="20.100000000000001" customHeight="1" thickTop="1">
      <c r="A5" s="1"/>
      <c r="B5" s="1"/>
      <c r="C5" s="179">
        <f>'入力シート兼事業者（控）'!$G$22</f>
        <v>0</v>
      </c>
      <c r="D5" s="179"/>
      <c r="E5" s="179"/>
      <c r="F5" s="179"/>
      <c r="G5" s="179"/>
      <c r="H5" s="179"/>
      <c r="I5" s="179"/>
      <c r="J5" s="179"/>
      <c r="K5" s="179"/>
      <c r="L5" s="179"/>
      <c r="M5" s="179"/>
      <c r="N5" s="179"/>
      <c r="O5" s="179"/>
      <c r="P5" s="179"/>
      <c r="Q5" s="179"/>
      <c r="R5" s="460" t="s">
        <v>29</v>
      </c>
      <c r="S5" s="460"/>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445" t="s">
        <v>11</v>
      </c>
      <c r="V7" s="446"/>
      <c r="W7" s="446"/>
      <c r="X7" s="447"/>
      <c r="Y7" s="461" t="str">
        <f ca="1">'入力シート兼事業者（控）'!$AF$2</f>
        <v>0001-28900</v>
      </c>
      <c r="Z7" s="462"/>
      <c r="AA7" s="462"/>
      <c r="AB7" s="462"/>
      <c r="AC7" s="462"/>
      <c r="AD7" s="462"/>
      <c r="AE7" s="462"/>
      <c r="AF7" s="462"/>
      <c r="AG7" s="462"/>
      <c r="AH7" s="462"/>
      <c r="AI7" s="462"/>
      <c r="AJ7" s="462"/>
      <c r="AK7" s="463"/>
    </row>
    <row r="8" spans="1:40" ht="20.100000000000001" customHeight="1">
      <c r="A8" s="1"/>
      <c r="B8" s="1"/>
      <c r="C8" s="1"/>
      <c r="D8" s="1"/>
      <c r="E8" s="1"/>
      <c r="F8" s="1"/>
      <c r="G8" s="1"/>
      <c r="H8" s="1"/>
      <c r="I8" s="1"/>
      <c r="J8" s="1"/>
      <c r="K8" s="1"/>
      <c r="L8" s="1"/>
      <c r="M8" s="3"/>
      <c r="N8" s="3"/>
      <c r="O8" s="3"/>
      <c r="P8" s="3"/>
      <c r="Q8" s="3"/>
      <c r="R8" s="3"/>
      <c r="S8" s="3"/>
      <c r="T8" s="3"/>
      <c r="U8" s="464" t="s">
        <v>36</v>
      </c>
      <c r="V8" s="465"/>
      <c r="W8" s="465"/>
      <c r="X8" s="465"/>
      <c r="Y8" s="466">
        <f ca="1">IF('入力シート兼事業者（控）'!AP20=TRUE,TODAY(),'入力シート兼事業者（控）'!C27)</f>
        <v>0</v>
      </c>
      <c r="Z8" s="467"/>
      <c r="AA8" s="467"/>
      <c r="AB8" s="467"/>
      <c r="AC8" s="467"/>
      <c r="AD8" s="467"/>
      <c r="AE8" s="467"/>
      <c r="AF8" s="467"/>
      <c r="AG8" s="467"/>
      <c r="AH8" s="467"/>
      <c r="AI8" s="467"/>
      <c r="AJ8" s="467"/>
      <c r="AK8" s="468"/>
    </row>
    <row r="9" spans="1:40" ht="20.100000000000001" customHeight="1">
      <c r="A9" s="1"/>
      <c r="B9" s="1"/>
      <c r="T9" s="3"/>
      <c r="U9" s="438" t="s">
        <v>35</v>
      </c>
      <c r="V9" s="439"/>
      <c r="W9" s="439"/>
      <c r="X9" s="440"/>
      <c r="Y9" s="441">
        <f>'入力シート兼事業者（控）'!$Y$7</f>
        <v>0</v>
      </c>
      <c r="Z9" s="442"/>
      <c r="AA9" s="442"/>
      <c r="AB9" s="442"/>
      <c r="AC9" s="442"/>
      <c r="AD9" s="442"/>
      <c r="AE9" s="442"/>
      <c r="AF9" s="442"/>
      <c r="AG9" s="442"/>
      <c r="AH9" s="442"/>
      <c r="AI9" s="442"/>
      <c r="AJ9" s="442"/>
      <c r="AK9" s="443"/>
    </row>
    <row r="10" spans="1:40" ht="24.95" customHeight="1" thickBot="1">
      <c r="A10" s="1"/>
      <c r="B10" s="1"/>
      <c r="T10" s="3"/>
      <c r="U10" s="448" t="s">
        <v>87</v>
      </c>
      <c r="V10" s="449"/>
      <c r="W10" s="449"/>
      <c r="X10" s="450"/>
      <c r="Y10" s="451">
        <f>'入力シート兼事業者（控）'!$AI$57</f>
        <v>0</v>
      </c>
      <c r="Z10" s="452"/>
      <c r="AA10" s="452"/>
      <c r="AB10" s="452"/>
      <c r="AC10" s="452"/>
      <c r="AD10" s="452"/>
      <c r="AE10" s="452"/>
      <c r="AF10" s="452"/>
      <c r="AG10" s="452"/>
      <c r="AH10" s="452"/>
      <c r="AI10" s="452"/>
      <c r="AJ10" s="452"/>
      <c r="AK10" s="453"/>
    </row>
    <row r="11" spans="1:40" ht="15"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469" t="s">
        <v>99</v>
      </c>
      <c r="C13" s="470"/>
      <c r="D13" s="470"/>
      <c r="E13" s="471"/>
      <c r="F13" s="472">
        <f>IF('入力シート兼事業者（控）'!P24="",'入力シート兼事業者（控）'!$C$27,'入力シート兼事業者（控）'!P24)</f>
        <v>0</v>
      </c>
      <c r="G13" s="472"/>
      <c r="H13" s="472"/>
      <c r="I13" s="472"/>
      <c r="J13" s="472"/>
      <c r="K13" s="472"/>
      <c r="L13" s="472"/>
      <c r="M13" s="472"/>
      <c r="N13" s="473"/>
      <c r="AH13" s="19"/>
      <c r="AI13" s="19"/>
      <c r="AJ13" s="19"/>
      <c r="AK13" s="19"/>
    </row>
    <row r="14" spans="1:40" ht="9.9499999999999993" customHeight="1">
      <c r="A14" s="4"/>
      <c r="AH14" s="19"/>
      <c r="AI14" s="19"/>
      <c r="AJ14" s="19"/>
      <c r="AK14" s="19"/>
    </row>
    <row r="15" spans="1:40" ht="20.100000000000001" customHeight="1">
      <c r="B15" s="1" t="s">
        <v>22</v>
      </c>
    </row>
    <row r="16" spans="1:40" ht="15.95" customHeight="1">
      <c r="A16" s="4"/>
      <c r="B16" s="474" t="s">
        <v>30</v>
      </c>
      <c r="C16" s="475"/>
      <c r="D16" s="475"/>
      <c r="E16" s="476"/>
      <c r="F16" s="477">
        <f>'入力シート兼事業者（控）'!$G$23</f>
        <v>0</v>
      </c>
      <c r="G16" s="478"/>
      <c r="H16" s="478"/>
      <c r="I16" s="478"/>
      <c r="J16" s="478"/>
      <c r="K16" s="478"/>
      <c r="L16" s="478"/>
      <c r="M16" s="478"/>
      <c r="N16" s="478"/>
      <c r="O16" s="478"/>
      <c r="P16" s="478"/>
      <c r="Q16" s="478"/>
      <c r="R16" s="478"/>
      <c r="S16" s="478"/>
      <c r="T16" s="478"/>
      <c r="U16" s="478"/>
      <c r="V16" s="478"/>
      <c r="W16" s="478"/>
      <c r="X16" s="478"/>
      <c r="Y16" s="479"/>
      <c r="AA16" s="474" t="s">
        <v>23</v>
      </c>
      <c r="AB16" s="475"/>
      <c r="AC16" s="475"/>
      <c r="AD16" s="475"/>
      <c r="AE16" s="475"/>
      <c r="AF16" s="476"/>
      <c r="AG16" s="16"/>
      <c r="AH16" s="16"/>
      <c r="AI16" s="16"/>
      <c r="AJ16" s="16"/>
      <c r="AK16" s="16"/>
    </row>
    <row r="17" spans="1:40" ht="15.95" customHeight="1">
      <c r="A17" s="4"/>
      <c r="B17" s="484" t="str">
        <f>'入力シート兼事業者（控）'!B24</f>
        <v>工事コード</v>
      </c>
      <c r="C17" s="485"/>
      <c r="D17" s="485"/>
      <c r="E17" s="486"/>
      <c r="F17" s="487">
        <f>'入力シート兼事業者（控）'!$G$24</f>
        <v>0</v>
      </c>
      <c r="G17" s="488"/>
      <c r="H17" s="488"/>
      <c r="I17" s="488"/>
      <c r="J17" s="489" t="s">
        <v>32</v>
      </c>
      <c r="K17" s="490"/>
      <c r="L17" s="490"/>
      <c r="M17" s="491"/>
      <c r="N17" s="492" t="str">
        <f>LEFTB('入力シート兼事業者（控）'!$G$22,36)</f>
        <v/>
      </c>
      <c r="O17" s="493"/>
      <c r="P17" s="493"/>
      <c r="Q17" s="493"/>
      <c r="R17" s="493"/>
      <c r="S17" s="493"/>
      <c r="T17" s="493"/>
      <c r="U17" s="493"/>
      <c r="V17" s="493"/>
      <c r="W17" s="493"/>
      <c r="X17" s="493"/>
      <c r="Y17" s="494"/>
      <c r="AA17" s="480">
        <f>'入力シート兼事業者（控）'!AC24</f>
        <v>0</v>
      </c>
      <c r="AB17" s="481"/>
      <c r="AC17" s="481"/>
      <c r="AD17" s="481"/>
      <c r="AE17" s="481"/>
      <c r="AF17" s="482"/>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331" t="s">
        <v>86</v>
      </c>
      <c r="C19" s="331"/>
      <c r="D19" s="331"/>
      <c r="E19" s="331"/>
      <c r="F19" s="483"/>
      <c r="G19" s="483"/>
      <c r="H19" s="483"/>
      <c r="I19" s="483"/>
      <c r="J19" s="483"/>
      <c r="K19" s="483"/>
      <c r="L19" s="483"/>
      <c r="M19" s="483"/>
      <c r="N19" s="483"/>
      <c r="O19" s="483"/>
      <c r="P19" s="483"/>
      <c r="Q19" s="483"/>
      <c r="R19" s="483"/>
      <c r="S19" s="483"/>
      <c r="T19" s="483"/>
      <c r="U19" s="483"/>
      <c r="V19" s="483"/>
      <c r="W19" s="483"/>
      <c r="X19" s="483"/>
      <c r="Y19" s="483"/>
      <c r="Z19" s="483"/>
    </row>
    <row r="20" spans="1:40" ht="15.95" customHeight="1">
      <c r="A20" s="1"/>
      <c r="B20" s="23" t="s">
        <v>5</v>
      </c>
      <c r="C20" s="334" t="s">
        <v>85</v>
      </c>
      <c r="D20" s="335"/>
      <c r="E20" s="335"/>
      <c r="F20" s="334" t="s">
        <v>18</v>
      </c>
      <c r="G20" s="335"/>
      <c r="H20" s="335"/>
      <c r="I20" s="335"/>
      <c r="J20" s="336"/>
      <c r="K20" s="255" t="s">
        <v>83</v>
      </c>
      <c r="L20" s="256"/>
      <c r="M20" s="256"/>
      <c r="N20" s="256"/>
      <c r="O20" s="256"/>
      <c r="P20" s="256"/>
      <c r="Q20" s="256"/>
      <c r="R20" s="256"/>
      <c r="S20" s="256"/>
      <c r="T20" s="256"/>
      <c r="U20" s="256"/>
      <c r="V20" s="256"/>
      <c r="W20" s="256"/>
      <c r="X20" s="257"/>
      <c r="Y20" s="334" t="s">
        <v>2</v>
      </c>
      <c r="Z20" s="335"/>
      <c r="AA20" s="334" t="s">
        <v>3</v>
      </c>
      <c r="AB20" s="336"/>
      <c r="AC20" s="334" t="s">
        <v>4</v>
      </c>
      <c r="AD20" s="335"/>
      <c r="AE20" s="335"/>
      <c r="AF20" s="336"/>
    </row>
    <row r="21" spans="1:40" ht="15.95" customHeight="1">
      <c r="A21" s="1"/>
      <c r="B21" s="9">
        <v>1</v>
      </c>
      <c r="C21" s="495">
        <f>'入力シート兼事業者（控）'!C27</f>
        <v>0</v>
      </c>
      <c r="D21" s="496"/>
      <c r="E21" s="496"/>
      <c r="F21" s="497" t="str">
        <f>'入力シート兼事業者（控）'!F27</f>
        <v>　</v>
      </c>
      <c r="G21" s="498"/>
      <c r="H21" s="498"/>
      <c r="I21" s="498"/>
      <c r="J21" s="499"/>
      <c r="K21" s="504" t="str">
        <f>'入力シート兼事業者（控）'!K27</f>
        <v>　</v>
      </c>
      <c r="L21" s="505"/>
      <c r="M21" s="505"/>
      <c r="N21" s="505"/>
      <c r="O21" s="505"/>
      <c r="P21" s="505"/>
      <c r="Q21" s="505"/>
      <c r="R21" s="505"/>
      <c r="S21" s="505"/>
      <c r="T21" s="505"/>
      <c r="U21" s="505"/>
      <c r="V21" s="505"/>
      <c r="W21" s="505"/>
      <c r="X21" s="506"/>
      <c r="Y21" s="500">
        <f>'入力シート兼事業者（控）'!X27</f>
        <v>0</v>
      </c>
      <c r="Z21" s="501"/>
      <c r="AA21" s="502">
        <f>'入力シート兼事業者（控）'!AA27</f>
        <v>0</v>
      </c>
      <c r="AB21" s="503"/>
      <c r="AC21" s="544">
        <f>'入力シート兼事業者（控）'!AU27</f>
        <v>0</v>
      </c>
      <c r="AD21" s="545"/>
      <c r="AE21" s="545"/>
      <c r="AF21" s="546"/>
    </row>
    <row r="22" spans="1:40" ht="15.95" customHeight="1">
      <c r="A22" s="5"/>
      <c r="B22" s="10">
        <v>2</v>
      </c>
      <c r="C22" s="507" t="str">
        <f>IF('入力シート兼事業者（控）'!C28="","",'入力シート兼事業者（控）'!C28)</f>
        <v/>
      </c>
      <c r="D22" s="508"/>
      <c r="E22" s="508"/>
      <c r="F22" s="516">
        <f>'入力シート兼事業者（控）'!F28</f>
        <v>0</v>
      </c>
      <c r="G22" s="517"/>
      <c r="H22" s="517"/>
      <c r="I22" s="517"/>
      <c r="J22" s="518"/>
      <c r="K22" s="519">
        <f>'入力シート兼事業者（控）'!K28</f>
        <v>0</v>
      </c>
      <c r="L22" s="520"/>
      <c r="M22" s="520"/>
      <c r="N22" s="520"/>
      <c r="O22" s="520"/>
      <c r="P22" s="520"/>
      <c r="Q22" s="520"/>
      <c r="R22" s="520"/>
      <c r="S22" s="520"/>
      <c r="T22" s="520"/>
      <c r="U22" s="520"/>
      <c r="V22" s="520"/>
      <c r="W22" s="520"/>
      <c r="X22" s="521"/>
      <c r="Y22" s="512">
        <f>'入力シート兼事業者（控）'!X28</f>
        <v>0</v>
      </c>
      <c r="Z22" s="513"/>
      <c r="AA22" s="514">
        <f>'入力シート兼事業者（控）'!AA28</f>
        <v>0</v>
      </c>
      <c r="AB22" s="515"/>
      <c r="AC22" s="547">
        <f>'入力シート兼事業者（控）'!AU28</f>
        <v>0</v>
      </c>
      <c r="AD22" s="548"/>
      <c r="AE22" s="548"/>
      <c r="AF22" s="549"/>
      <c r="AM22" s="5"/>
      <c r="AN22" s="5"/>
    </row>
    <row r="23" spans="1:40" ht="15.95" customHeight="1">
      <c r="A23" s="5"/>
      <c r="B23" s="10">
        <v>3</v>
      </c>
      <c r="C23" s="507" t="str">
        <f>IF('入力シート兼事業者（控）'!C29="","",'入力シート兼事業者（控）'!C29)</f>
        <v/>
      </c>
      <c r="D23" s="508"/>
      <c r="E23" s="508"/>
      <c r="F23" s="509">
        <f>'入力シート兼事業者（控）'!F29</f>
        <v>0</v>
      </c>
      <c r="G23" s="510"/>
      <c r="H23" s="510"/>
      <c r="I23" s="510"/>
      <c r="J23" s="511"/>
      <c r="K23" s="519">
        <f>'入力シート兼事業者（控）'!K29</f>
        <v>0</v>
      </c>
      <c r="L23" s="520"/>
      <c r="M23" s="520"/>
      <c r="N23" s="520"/>
      <c r="O23" s="520"/>
      <c r="P23" s="520"/>
      <c r="Q23" s="520"/>
      <c r="R23" s="520"/>
      <c r="S23" s="520"/>
      <c r="T23" s="520"/>
      <c r="U23" s="520"/>
      <c r="V23" s="520"/>
      <c r="W23" s="520"/>
      <c r="X23" s="521"/>
      <c r="Y23" s="512">
        <f>'入力シート兼事業者（控）'!X29</f>
        <v>0</v>
      </c>
      <c r="Z23" s="513"/>
      <c r="AA23" s="514">
        <f>'入力シート兼事業者（控）'!AA29</f>
        <v>0</v>
      </c>
      <c r="AB23" s="515"/>
      <c r="AC23" s="547">
        <f>'入力シート兼事業者（控）'!AU29</f>
        <v>0</v>
      </c>
      <c r="AD23" s="548"/>
      <c r="AE23" s="548"/>
      <c r="AF23" s="549"/>
      <c r="AM23" s="5"/>
      <c r="AN23" s="5"/>
    </row>
    <row r="24" spans="1:40" ht="15.95" customHeight="1">
      <c r="A24" s="5"/>
      <c r="B24" s="10">
        <v>4</v>
      </c>
      <c r="C24" s="507" t="str">
        <f>IF('入力シート兼事業者（控）'!C30="","",'入力シート兼事業者（控）'!C30)</f>
        <v/>
      </c>
      <c r="D24" s="508"/>
      <c r="E24" s="508"/>
      <c r="F24" s="509">
        <f>'入力シート兼事業者（控）'!F30</f>
        <v>0</v>
      </c>
      <c r="G24" s="510"/>
      <c r="H24" s="510"/>
      <c r="I24" s="510"/>
      <c r="J24" s="511"/>
      <c r="K24" s="519">
        <f>'入力シート兼事業者（控）'!K30</f>
        <v>0</v>
      </c>
      <c r="L24" s="520"/>
      <c r="M24" s="520"/>
      <c r="N24" s="520"/>
      <c r="O24" s="520"/>
      <c r="P24" s="520"/>
      <c r="Q24" s="520"/>
      <c r="R24" s="520"/>
      <c r="S24" s="520"/>
      <c r="T24" s="520"/>
      <c r="U24" s="520"/>
      <c r="V24" s="520"/>
      <c r="W24" s="520"/>
      <c r="X24" s="521"/>
      <c r="Y24" s="512">
        <f>'入力シート兼事業者（控）'!X30</f>
        <v>0</v>
      </c>
      <c r="Z24" s="513"/>
      <c r="AA24" s="514">
        <f>'入力シート兼事業者（控）'!AA30</f>
        <v>0</v>
      </c>
      <c r="AB24" s="515"/>
      <c r="AC24" s="547">
        <f>'入力シート兼事業者（控）'!AU30</f>
        <v>0</v>
      </c>
      <c r="AD24" s="548"/>
      <c r="AE24" s="548"/>
      <c r="AF24" s="549"/>
      <c r="AM24" s="5"/>
      <c r="AN24" s="5"/>
    </row>
    <row r="25" spans="1:40" ht="15.95" customHeight="1">
      <c r="A25" s="5"/>
      <c r="B25" s="10">
        <v>5</v>
      </c>
      <c r="C25" s="507" t="str">
        <f>IF('入力シート兼事業者（控）'!C31="","",'入力シート兼事業者（控）'!C31)</f>
        <v/>
      </c>
      <c r="D25" s="508"/>
      <c r="E25" s="508"/>
      <c r="F25" s="509">
        <f>'入力シート兼事業者（控）'!F31</f>
        <v>0</v>
      </c>
      <c r="G25" s="510"/>
      <c r="H25" s="510"/>
      <c r="I25" s="510"/>
      <c r="J25" s="511"/>
      <c r="K25" s="519">
        <f>'入力シート兼事業者（控）'!K31</f>
        <v>0</v>
      </c>
      <c r="L25" s="520"/>
      <c r="M25" s="520"/>
      <c r="N25" s="520"/>
      <c r="O25" s="520"/>
      <c r="P25" s="520"/>
      <c r="Q25" s="520"/>
      <c r="R25" s="520"/>
      <c r="S25" s="520"/>
      <c r="T25" s="520"/>
      <c r="U25" s="520"/>
      <c r="V25" s="520"/>
      <c r="W25" s="520"/>
      <c r="X25" s="521"/>
      <c r="Y25" s="512">
        <f>'入力シート兼事業者（控）'!X31</f>
        <v>0</v>
      </c>
      <c r="Z25" s="513"/>
      <c r="AA25" s="514">
        <f>'入力シート兼事業者（控）'!AA31</f>
        <v>0</v>
      </c>
      <c r="AB25" s="515"/>
      <c r="AC25" s="547">
        <f>'入力シート兼事業者（控）'!AU31</f>
        <v>0</v>
      </c>
      <c r="AD25" s="548"/>
      <c r="AE25" s="548"/>
      <c r="AF25" s="549"/>
      <c r="AM25" s="5"/>
      <c r="AN25" s="5"/>
    </row>
    <row r="26" spans="1:40" ht="15.95" customHeight="1">
      <c r="A26" s="5"/>
      <c r="B26" s="10">
        <v>6</v>
      </c>
      <c r="C26" s="507" t="str">
        <f>IF('入力シート兼事業者（控）'!C32="","",'入力シート兼事業者（控）'!C32)</f>
        <v/>
      </c>
      <c r="D26" s="508"/>
      <c r="E26" s="508"/>
      <c r="F26" s="509">
        <f>'入力シート兼事業者（控）'!F32</f>
        <v>0</v>
      </c>
      <c r="G26" s="510"/>
      <c r="H26" s="510"/>
      <c r="I26" s="510"/>
      <c r="J26" s="511"/>
      <c r="K26" s="519">
        <f>'入力シート兼事業者（控）'!K32</f>
        <v>0</v>
      </c>
      <c r="L26" s="520"/>
      <c r="M26" s="520"/>
      <c r="N26" s="520"/>
      <c r="O26" s="520"/>
      <c r="P26" s="520"/>
      <c r="Q26" s="520"/>
      <c r="R26" s="520"/>
      <c r="S26" s="520"/>
      <c r="T26" s="520"/>
      <c r="U26" s="520"/>
      <c r="V26" s="520"/>
      <c r="W26" s="520"/>
      <c r="X26" s="521"/>
      <c r="Y26" s="512">
        <f>'入力シート兼事業者（控）'!X32</f>
        <v>0</v>
      </c>
      <c r="Z26" s="513"/>
      <c r="AA26" s="514">
        <f>'入力シート兼事業者（控）'!AA32</f>
        <v>0</v>
      </c>
      <c r="AB26" s="515"/>
      <c r="AC26" s="547">
        <f>'入力シート兼事業者（控）'!AU32</f>
        <v>0</v>
      </c>
      <c r="AD26" s="548"/>
      <c r="AE26" s="548"/>
      <c r="AF26" s="549"/>
      <c r="AM26" s="5"/>
      <c r="AN26" s="5"/>
    </row>
    <row r="27" spans="1:40" ht="15.95" customHeight="1">
      <c r="A27" s="5"/>
      <c r="B27" s="10">
        <v>7</v>
      </c>
      <c r="C27" s="507" t="str">
        <f>IF('入力シート兼事業者（控）'!C33="","",'入力シート兼事業者（控）'!C33)</f>
        <v/>
      </c>
      <c r="D27" s="508"/>
      <c r="E27" s="508"/>
      <c r="F27" s="509">
        <f>'入力シート兼事業者（控）'!F33</f>
        <v>0</v>
      </c>
      <c r="G27" s="510"/>
      <c r="H27" s="510"/>
      <c r="I27" s="510"/>
      <c r="J27" s="511"/>
      <c r="K27" s="519">
        <f>'入力シート兼事業者（控）'!K33</f>
        <v>0</v>
      </c>
      <c r="L27" s="520"/>
      <c r="M27" s="520"/>
      <c r="N27" s="520"/>
      <c r="O27" s="520"/>
      <c r="P27" s="520"/>
      <c r="Q27" s="520"/>
      <c r="R27" s="520"/>
      <c r="S27" s="520"/>
      <c r="T27" s="520"/>
      <c r="U27" s="520"/>
      <c r="V27" s="520"/>
      <c r="W27" s="520"/>
      <c r="X27" s="521"/>
      <c r="Y27" s="512">
        <f>'入力シート兼事業者（控）'!X33</f>
        <v>0</v>
      </c>
      <c r="Z27" s="513"/>
      <c r="AA27" s="514">
        <f>'入力シート兼事業者（控）'!AA33</f>
        <v>0</v>
      </c>
      <c r="AB27" s="515"/>
      <c r="AC27" s="547">
        <f>'入力シート兼事業者（控）'!AU33</f>
        <v>0</v>
      </c>
      <c r="AD27" s="548"/>
      <c r="AE27" s="548"/>
      <c r="AF27" s="549"/>
      <c r="AM27" s="5"/>
      <c r="AN27" s="5"/>
    </row>
    <row r="28" spans="1:40" ht="15.95" customHeight="1">
      <c r="A28" s="5"/>
      <c r="B28" s="10">
        <v>8</v>
      </c>
      <c r="C28" s="507" t="str">
        <f>IF('入力シート兼事業者（控）'!C34="","",'入力シート兼事業者（控）'!C34)</f>
        <v/>
      </c>
      <c r="D28" s="508"/>
      <c r="E28" s="508"/>
      <c r="F28" s="509">
        <f>'入力シート兼事業者（控）'!F34</f>
        <v>0</v>
      </c>
      <c r="G28" s="510"/>
      <c r="H28" s="510"/>
      <c r="I28" s="510"/>
      <c r="J28" s="511"/>
      <c r="K28" s="519">
        <f>'入力シート兼事業者（控）'!K34</f>
        <v>0</v>
      </c>
      <c r="L28" s="520"/>
      <c r="M28" s="520"/>
      <c r="N28" s="520"/>
      <c r="O28" s="520"/>
      <c r="P28" s="520"/>
      <c r="Q28" s="520"/>
      <c r="R28" s="520"/>
      <c r="S28" s="520"/>
      <c r="T28" s="520"/>
      <c r="U28" s="520"/>
      <c r="V28" s="520"/>
      <c r="W28" s="520"/>
      <c r="X28" s="521"/>
      <c r="Y28" s="512">
        <f>'入力シート兼事業者（控）'!X34</f>
        <v>0</v>
      </c>
      <c r="Z28" s="513"/>
      <c r="AA28" s="514">
        <f>'入力シート兼事業者（控）'!AA34</f>
        <v>0</v>
      </c>
      <c r="AB28" s="515"/>
      <c r="AC28" s="547">
        <f>'入力シート兼事業者（控）'!AU34</f>
        <v>0</v>
      </c>
      <c r="AD28" s="548"/>
      <c r="AE28" s="548"/>
      <c r="AF28" s="549"/>
      <c r="AM28" s="5"/>
      <c r="AN28" s="5"/>
    </row>
    <row r="29" spans="1:40" ht="15.95" customHeight="1">
      <c r="A29" s="5"/>
      <c r="B29" s="10">
        <v>9</v>
      </c>
      <c r="C29" s="507" t="str">
        <f>IF('入力シート兼事業者（控）'!C35="","",'入力シート兼事業者（控）'!C35)</f>
        <v/>
      </c>
      <c r="D29" s="508"/>
      <c r="E29" s="508"/>
      <c r="F29" s="509">
        <f>'入力シート兼事業者（控）'!F35</f>
        <v>0</v>
      </c>
      <c r="G29" s="510"/>
      <c r="H29" s="510"/>
      <c r="I29" s="510"/>
      <c r="J29" s="511"/>
      <c r="K29" s="519">
        <f>'入力シート兼事業者（控）'!K35</f>
        <v>0</v>
      </c>
      <c r="L29" s="520"/>
      <c r="M29" s="520"/>
      <c r="N29" s="520"/>
      <c r="O29" s="520"/>
      <c r="P29" s="520"/>
      <c r="Q29" s="520"/>
      <c r="R29" s="520"/>
      <c r="S29" s="520"/>
      <c r="T29" s="520"/>
      <c r="U29" s="520"/>
      <c r="V29" s="520"/>
      <c r="W29" s="520"/>
      <c r="X29" s="521"/>
      <c r="Y29" s="512">
        <f>'入力シート兼事業者（控）'!X35</f>
        <v>0</v>
      </c>
      <c r="Z29" s="513"/>
      <c r="AA29" s="514">
        <f>'入力シート兼事業者（控）'!AA35</f>
        <v>0</v>
      </c>
      <c r="AB29" s="515"/>
      <c r="AC29" s="547">
        <f>'入力シート兼事業者（控）'!AU35</f>
        <v>0</v>
      </c>
      <c r="AD29" s="548"/>
      <c r="AE29" s="548"/>
      <c r="AF29" s="549"/>
      <c r="AM29" s="5"/>
      <c r="AN29" s="5"/>
    </row>
    <row r="30" spans="1:40" ht="15.95" customHeight="1">
      <c r="A30" s="5"/>
      <c r="B30" s="10">
        <v>10</v>
      </c>
      <c r="C30" s="507" t="str">
        <f>IF('入力シート兼事業者（控）'!C36="","",'入力シート兼事業者（控）'!C36)</f>
        <v/>
      </c>
      <c r="D30" s="508"/>
      <c r="E30" s="508"/>
      <c r="F30" s="509">
        <f>'入力シート兼事業者（控）'!F36</f>
        <v>0</v>
      </c>
      <c r="G30" s="510"/>
      <c r="H30" s="510"/>
      <c r="I30" s="510"/>
      <c r="J30" s="511"/>
      <c r="K30" s="519">
        <f>'入力シート兼事業者（控）'!K36</f>
        <v>0</v>
      </c>
      <c r="L30" s="520"/>
      <c r="M30" s="520"/>
      <c r="N30" s="520"/>
      <c r="O30" s="520"/>
      <c r="P30" s="520"/>
      <c r="Q30" s="520"/>
      <c r="R30" s="520"/>
      <c r="S30" s="520"/>
      <c r="T30" s="520"/>
      <c r="U30" s="520"/>
      <c r="V30" s="520"/>
      <c r="W30" s="520"/>
      <c r="X30" s="521"/>
      <c r="Y30" s="512">
        <f>'入力シート兼事業者（控）'!X36</f>
        <v>0</v>
      </c>
      <c r="Z30" s="513"/>
      <c r="AA30" s="514">
        <f>'入力シート兼事業者（控）'!AA36</f>
        <v>0</v>
      </c>
      <c r="AB30" s="515"/>
      <c r="AC30" s="547">
        <f>'入力シート兼事業者（控）'!AU36</f>
        <v>0</v>
      </c>
      <c r="AD30" s="548"/>
      <c r="AE30" s="548"/>
      <c r="AF30" s="549"/>
      <c r="AM30" s="5"/>
      <c r="AN30" s="5"/>
    </row>
    <row r="31" spans="1:40" ht="15.95" customHeight="1">
      <c r="A31" s="5"/>
      <c r="B31" s="10">
        <v>11</v>
      </c>
      <c r="C31" s="507" t="str">
        <f>IF('入力シート兼事業者（控）'!C37="","",'入力シート兼事業者（控）'!C37)</f>
        <v/>
      </c>
      <c r="D31" s="508"/>
      <c r="E31" s="508"/>
      <c r="F31" s="509">
        <f>'入力シート兼事業者（控）'!F37</f>
        <v>0</v>
      </c>
      <c r="G31" s="510"/>
      <c r="H31" s="510"/>
      <c r="I31" s="510"/>
      <c r="J31" s="511"/>
      <c r="K31" s="519">
        <f>'入力シート兼事業者（控）'!K37</f>
        <v>0</v>
      </c>
      <c r="L31" s="520"/>
      <c r="M31" s="520"/>
      <c r="N31" s="520"/>
      <c r="O31" s="520"/>
      <c r="P31" s="520"/>
      <c r="Q31" s="520"/>
      <c r="R31" s="520"/>
      <c r="S31" s="520"/>
      <c r="T31" s="520"/>
      <c r="U31" s="520"/>
      <c r="V31" s="520"/>
      <c r="W31" s="520"/>
      <c r="X31" s="521"/>
      <c r="Y31" s="512">
        <f>'入力シート兼事業者（控）'!X37</f>
        <v>0</v>
      </c>
      <c r="Z31" s="513"/>
      <c r="AA31" s="514">
        <f>'入力シート兼事業者（控）'!AA37</f>
        <v>0</v>
      </c>
      <c r="AB31" s="515"/>
      <c r="AC31" s="547">
        <f>'入力シート兼事業者（控）'!AU37</f>
        <v>0</v>
      </c>
      <c r="AD31" s="548"/>
      <c r="AE31" s="548"/>
      <c r="AF31" s="549"/>
      <c r="AM31" s="5"/>
      <c r="AN31" s="5"/>
    </row>
    <row r="32" spans="1:40" ht="15.95" customHeight="1">
      <c r="A32" s="5"/>
      <c r="B32" s="10">
        <v>12</v>
      </c>
      <c r="C32" s="507" t="str">
        <f>IF('入力シート兼事業者（控）'!C38="","",'入力シート兼事業者（控）'!C38)</f>
        <v/>
      </c>
      <c r="D32" s="508"/>
      <c r="E32" s="508"/>
      <c r="F32" s="509">
        <f>'入力シート兼事業者（控）'!F38</f>
        <v>0</v>
      </c>
      <c r="G32" s="510"/>
      <c r="H32" s="510"/>
      <c r="I32" s="510"/>
      <c r="J32" s="511"/>
      <c r="K32" s="519">
        <f>'入力シート兼事業者（控）'!K38</f>
        <v>0</v>
      </c>
      <c r="L32" s="520"/>
      <c r="M32" s="520"/>
      <c r="N32" s="520"/>
      <c r="O32" s="520"/>
      <c r="P32" s="520"/>
      <c r="Q32" s="520"/>
      <c r="R32" s="520"/>
      <c r="S32" s="520"/>
      <c r="T32" s="520"/>
      <c r="U32" s="520"/>
      <c r="V32" s="520"/>
      <c r="W32" s="520"/>
      <c r="X32" s="521"/>
      <c r="Y32" s="512">
        <f>'入力シート兼事業者（控）'!X38</f>
        <v>0</v>
      </c>
      <c r="Z32" s="513"/>
      <c r="AA32" s="514">
        <f>'入力シート兼事業者（控）'!AA38</f>
        <v>0</v>
      </c>
      <c r="AB32" s="515"/>
      <c r="AC32" s="547">
        <f>'入力シート兼事業者（控）'!AU38</f>
        <v>0</v>
      </c>
      <c r="AD32" s="548"/>
      <c r="AE32" s="548"/>
      <c r="AF32" s="549"/>
      <c r="AM32" s="5"/>
      <c r="AN32" s="5"/>
    </row>
    <row r="33" spans="1:40" ht="15.95" customHeight="1">
      <c r="A33" s="5"/>
      <c r="B33" s="10">
        <v>13</v>
      </c>
      <c r="C33" s="507" t="str">
        <f>IF('入力シート兼事業者（控）'!C39="","",'入力シート兼事業者（控）'!C39)</f>
        <v/>
      </c>
      <c r="D33" s="508"/>
      <c r="E33" s="508"/>
      <c r="F33" s="509">
        <f>'入力シート兼事業者（控）'!F39</f>
        <v>0</v>
      </c>
      <c r="G33" s="510"/>
      <c r="H33" s="510"/>
      <c r="I33" s="510"/>
      <c r="J33" s="511"/>
      <c r="K33" s="519">
        <f>'入力シート兼事業者（控）'!K39</f>
        <v>0</v>
      </c>
      <c r="L33" s="520"/>
      <c r="M33" s="520"/>
      <c r="N33" s="520"/>
      <c r="O33" s="520"/>
      <c r="P33" s="520"/>
      <c r="Q33" s="520"/>
      <c r="R33" s="520"/>
      <c r="S33" s="520"/>
      <c r="T33" s="520"/>
      <c r="U33" s="520"/>
      <c r="V33" s="520"/>
      <c r="W33" s="520"/>
      <c r="X33" s="521"/>
      <c r="Y33" s="512">
        <f>'入力シート兼事業者（控）'!X39</f>
        <v>0</v>
      </c>
      <c r="Z33" s="513"/>
      <c r="AA33" s="514">
        <f>'入力シート兼事業者（控）'!AA39</f>
        <v>0</v>
      </c>
      <c r="AB33" s="515"/>
      <c r="AC33" s="547">
        <f>'入力シート兼事業者（控）'!AU39</f>
        <v>0</v>
      </c>
      <c r="AD33" s="548"/>
      <c r="AE33" s="548"/>
      <c r="AF33" s="549"/>
      <c r="AM33" s="5"/>
      <c r="AN33" s="5"/>
    </row>
    <row r="34" spans="1:40" ht="15.95" customHeight="1">
      <c r="A34" s="5"/>
      <c r="B34" s="10">
        <v>14</v>
      </c>
      <c r="C34" s="507" t="str">
        <f>IF('入力シート兼事業者（控）'!C40="","",'入力シート兼事業者（控）'!C40)</f>
        <v/>
      </c>
      <c r="D34" s="508"/>
      <c r="E34" s="508"/>
      <c r="F34" s="509">
        <f>'入力シート兼事業者（控）'!F40</f>
        <v>0</v>
      </c>
      <c r="G34" s="510"/>
      <c r="H34" s="510"/>
      <c r="I34" s="510"/>
      <c r="J34" s="511"/>
      <c r="K34" s="519">
        <f>'入力シート兼事業者（控）'!K40</f>
        <v>0</v>
      </c>
      <c r="L34" s="520"/>
      <c r="M34" s="520"/>
      <c r="N34" s="520"/>
      <c r="O34" s="520"/>
      <c r="P34" s="520"/>
      <c r="Q34" s="520"/>
      <c r="R34" s="520"/>
      <c r="S34" s="520"/>
      <c r="T34" s="520"/>
      <c r="U34" s="520"/>
      <c r="V34" s="520"/>
      <c r="W34" s="520"/>
      <c r="X34" s="521"/>
      <c r="Y34" s="512">
        <f>'入力シート兼事業者（控）'!X40</f>
        <v>0</v>
      </c>
      <c r="Z34" s="513"/>
      <c r="AA34" s="514">
        <f>'入力シート兼事業者（控）'!AA40</f>
        <v>0</v>
      </c>
      <c r="AB34" s="515"/>
      <c r="AC34" s="547">
        <f>'入力シート兼事業者（控）'!AU40</f>
        <v>0</v>
      </c>
      <c r="AD34" s="548"/>
      <c r="AE34" s="548"/>
      <c r="AF34" s="549"/>
      <c r="AM34" s="5"/>
      <c r="AN34" s="5"/>
    </row>
    <row r="35" spans="1:40" ht="15.95" customHeight="1">
      <c r="A35" s="5"/>
      <c r="B35" s="10">
        <v>15</v>
      </c>
      <c r="C35" s="507" t="str">
        <f>IF('入力シート兼事業者（控）'!C41="","",'入力シート兼事業者（控）'!C41)</f>
        <v/>
      </c>
      <c r="D35" s="508"/>
      <c r="E35" s="508"/>
      <c r="F35" s="509">
        <f>'入力シート兼事業者（控）'!F41</f>
        <v>0</v>
      </c>
      <c r="G35" s="510"/>
      <c r="H35" s="510"/>
      <c r="I35" s="510"/>
      <c r="J35" s="511"/>
      <c r="K35" s="519">
        <f>'入力シート兼事業者（控）'!K41</f>
        <v>0</v>
      </c>
      <c r="L35" s="520"/>
      <c r="M35" s="520"/>
      <c r="N35" s="520"/>
      <c r="O35" s="520"/>
      <c r="P35" s="520"/>
      <c r="Q35" s="520"/>
      <c r="R35" s="520"/>
      <c r="S35" s="520"/>
      <c r="T35" s="520"/>
      <c r="U35" s="520"/>
      <c r="V35" s="520"/>
      <c r="W35" s="520"/>
      <c r="X35" s="521"/>
      <c r="Y35" s="512">
        <f>'入力シート兼事業者（控）'!X41</f>
        <v>0</v>
      </c>
      <c r="Z35" s="513"/>
      <c r="AA35" s="514">
        <f>'入力シート兼事業者（控）'!AA41</f>
        <v>0</v>
      </c>
      <c r="AB35" s="515"/>
      <c r="AC35" s="547">
        <f>'入力シート兼事業者（控）'!AU41</f>
        <v>0</v>
      </c>
      <c r="AD35" s="548"/>
      <c r="AE35" s="548"/>
      <c r="AF35" s="549"/>
      <c r="AM35" s="5"/>
      <c r="AN35" s="5"/>
    </row>
    <row r="36" spans="1:40" ht="15.95" customHeight="1">
      <c r="A36" s="5"/>
      <c r="B36" s="10">
        <v>16</v>
      </c>
      <c r="C36" s="507" t="str">
        <f>IF('入力シート兼事業者（控）'!C42="","",'入力シート兼事業者（控）'!C42)</f>
        <v/>
      </c>
      <c r="D36" s="508"/>
      <c r="E36" s="508"/>
      <c r="F36" s="509">
        <f>'入力シート兼事業者（控）'!F42</f>
        <v>0</v>
      </c>
      <c r="G36" s="510"/>
      <c r="H36" s="510"/>
      <c r="I36" s="510"/>
      <c r="J36" s="511"/>
      <c r="K36" s="519">
        <f>'入力シート兼事業者（控）'!K42</f>
        <v>0</v>
      </c>
      <c r="L36" s="520"/>
      <c r="M36" s="520"/>
      <c r="N36" s="520"/>
      <c r="O36" s="520"/>
      <c r="P36" s="520"/>
      <c r="Q36" s="520"/>
      <c r="R36" s="520"/>
      <c r="S36" s="520"/>
      <c r="T36" s="520"/>
      <c r="U36" s="520"/>
      <c r="V36" s="520"/>
      <c r="W36" s="520"/>
      <c r="X36" s="521"/>
      <c r="Y36" s="512">
        <f>'入力シート兼事業者（控）'!X42</f>
        <v>0</v>
      </c>
      <c r="Z36" s="513"/>
      <c r="AA36" s="514">
        <f>'入力シート兼事業者（控）'!AA42</f>
        <v>0</v>
      </c>
      <c r="AB36" s="515"/>
      <c r="AC36" s="547">
        <f>'入力シート兼事業者（控）'!AU42</f>
        <v>0</v>
      </c>
      <c r="AD36" s="548"/>
      <c r="AE36" s="548"/>
      <c r="AF36" s="549"/>
      <c r="AM36" s="5"/>
      <c r="AN36" s="5"/>
    </row>
    <row r="37" spans="1:40" ht="15.95" customHeight="1">
      <c r="A37" s="5"/>
      <c r="B37" s="10">
        <v>17</v>
      </c>
      <c r="C37" s="507" t="str">
        <f>IF('入力シート兼事業者（控）'!C43="","",'入力シート兼事業者（控）'!C43)</f>
        <v/>
      </c>
      <c r="D37" s="508"/>
      <c r="E37" s="508"/>
      <c r="F37" s="509">
        <f>'入力シート兼事業者（控）'!F43</f>
        <v>0</v>
      </c>
      <c r="G37" s="510"/>
      <c r="H37" s="510"/>
      <c r="I37" s="510"/>
      <c r="J37" s="511"/>
      <c r="K37" s="519">
        <f>'入力シート兼事業者（控）'!K43</f>
        <v>0</v>
      </c>
      <c r="L37" s="520"/>
      <c r="M37" s="520"/>
      <c r="N37" s="520"/>
      <c r="O37" s="520"/>
      <c r="P37" s="520"/>
      <c r="Q37" s="520"/>
      <c r="R37" s="520"/>
      <c r="S37" s="520"/>
      <c r="T37" s="520"/>
      <c r="U37" s="520"/>
      <c r="V37" s="520"/>
      <c r="W37" s="520"/>
      <c r="X37" s="521"/>
      <c r="Y37" s="512">
        <f>'入力シート兼事業者（控）'!X43</f>
        <v>0</v>
      </c>
      <c r="Z37" s="513"/>
      <c r="AA37" s="514">
        <f>'入力シート兼事業者（控）'!AA43</f>
        <v>0</v>
      </c>
      <c r="AB37" s="515"/>
      <c r="AC37" s="547">
        <f>'入力シート兼事業者（控）'!AU43</f>
        <v>0</v>
      </c>
      <c r="AD37" s="548"/>
      <c r="AE37" s="548"/>
      <c r="AF37" s="549"/>
      <c r="AM37" s="5"/>
      <c r="AN37" s="5"/>
    </row>
    <row r="38" spans="1:40" ht="15.95" customHeight="1">
      <c r="A38" s="5"/>
      <c r="B38" s="10">
        <v>18</v>
      </c>
      <c r="C38" s="507" t="str">
        <f>IF('入力シート兼事業者（控）'!C44="","",'入力シート兼事業者（控）'!C44)</f>
        <v/>
      </c>
      <c r="D38" s="508"/>
      <c r="E38" s="508"/>
      <c r="F38" s="509">
        <f>'入力シート兼事業者（控）'!F44</f>
        <v>0</v>
      </c>
      <c r="G38" s="510"/>
      <c r="H38" s="510"/>
      <c r="I38" s="510"/>
      <c r="J38" s="511"/>
      <c r="K38" s="519">
        <f>'入力シート兼事業者（控）'!K44</f>
        <v>0</v>
      </c>
      <c r="L38" s="520"/>
      <c r="M38" s="520"/>
      <c r="N38" s="520"/>
      <c r="O38" s="520"/>
      <c r="P38" s="520"/>
      <c r="Q38" s="520"/>
      <c r="R38" s="520"/>
      <c r="S38" s="520"/>
      <c r="T38" s="520"/>
      <c r="U38" s="520"/>
      <c r="V38" s="520"/>
      <c r="W38" s="520"/>
      <c r="X38" s="521"/>
      <c r="Y38" s="512">
        <f>'入力シート兼事業者（控）'!X44</f>
        <v>0</v>
      </c>
      <c r="Z38" s="513"/>
      <c r="AA38" s="514">
        <f>'入力シート兼事業者（控）'!AA44</f>
        <v>0</v>
      </c>
      <c r="AB38" s="515"/>
      <c r="AC38" s="547">
        <f>'入力シート兼事業者（控）'!AU44</f>
        <v>0</v>
      </c>
      <c r="AD38" s="548"/>
      <c r="AE38" s="548"/>
      <c r="AF38" s="549"/>
      <c r="AM38" s="5"/>
      <c r="AN38" s="5"/>
    </row>
    <row r="39" spans="1:40" ht="15.95" customHeight="1">
      <c r="A39" s="5"/>
      <c r="B39" s="10">
        <v>19</v>
      </c>
      <c r="C39" s="507" t="str">
        <f>IF('入力シート兼事業者（控）'!C45="","",'入力シート兼事業者（控）'!C45)</f>
        <v/>
      </c>
      <c r="D39" s="508"/>
      <c r="E39" s="508"/>
      <c r="F39" s="509">
        <f>'入力シート兼事業者（控）'!F45</f>
        <v>0</v>
      </c>
      <c r="G39" s="510"/>
      <c r="H39" s="510"/>
      <c r="I39" s="510"/>
      <c r="J39" s="511"/>
      <c r="K39" s="519">
        <f>'入力シート兼事業者（控）'!K45</f>
        <v>0</v>
      </c>
      <c r="L39" s="520"/>
      <c r="M39" s="520"/>
      <c r="N39" s="520"/>
      <c r="O39" s="520"/>
      <c r="P39" s="520"/>
      <c r="Q39" s="520"/>
      <c r="R39" s="520"/>
      <c r="S39" s="520"/>
      <c r="T39" s="520"/>
      <c r="U39" s="520"/>
      <c r="V39" s="520"/>
      <c r="W39" s="520"/>
      <c r="X39" s="521"/>
      <c r="Y39" s="512">
        <f>'入力シート兼事業者（控）'!X45</f>
        <v>0</v>
      </c>
      <c r="Z39" s="513"/>
      <c r="AA39" s="514">
        <f>'入力シート兼事業者（控）'!AA45</f>
        <v>0</v>
      </c>
      <c r="AB39" s="515"/>
      <c r="AC39" s="547">
        <f>'入力シート兼事業者（控）'!AU45</f>
        <v>0</v>
      </c>
      <c r="AD39" s="548"/>
      <c r="AE39" s="548"/>
      <c r="AF39" s="549"/>
      <c r="AM39" s="5"/>
      <c r="AN39" s="5"/>
    </row>
    <row r="40" spans="1:40" ht="15.95" customHeight="1">
      <c r="A40" s="5"/>
      <c r="B40" s="10">
        <v>20</v>
      </c>
      <c r="C40" s="507" t="str">
        <f>IF('入力シート兼事業者（控）'!C46="","",'入力シート兼事業者（控）'!C46)</f>
        <v/>
      </c>
      <c r="D40" s="508"/>
      <c r="E40" s="508"/>
      <c r="F40" s="509">
        <f>'入力シート兼事業者（控）'!F46</f>
        <v>0</v>
      </c>
      <c r="G40" s="510"/>
      <c r="H40" s="510"/>
      <c r="I40" s="510"/>
      <c r="J40" s="511"/>
      <c r="K40" s="519">
        <f>'入力シート兼事業者（控）'!K46</f>
        <v>0</v>
      </c>
      <c r="L40" s="520"/>
      <c r="M40" s="520"/>
      <c r="N40" s="520"/>
      <c r="O40" s="520"/>
      <c r="P40" s="520"/>
      <c r="Q40" s="520"/>
      <c r="R40" s="520"/>
      <c r="S40" s="520"/>
      <c r="T40" s="520"/>
      <c r="U40" s="520"/>
      <c r="V40" s="520"/>
      <c r="W40" s="520"/>
      <c r="X40" s="521"/>
      <c r="Y40" s="512">
        <f>'入力シート兼事業者（控）'!X46</f>
        <v>0</v>
      </c>
      <c r="Z40" s="513"/>
      <c r="AA40" s="514">
        <f>'入力シート兼事業者（控）'!AA46</f>
        <v>0</v>
      </c>
      <c r="AB40" s="515"/>
      <c r="AC40" s="547">
        <f>'入力シート兼事業者（控）'!AU46</f>
        <v>0</v>
      </c>
      <c r="AD40" s="548"/>
      <c r="AE40" s="548"/>
      <c r="AF40" s="549"/>
      <c r="AM40" s="5"/>
      <c r="AN40" s="5"/>
    </row>
    <row r="41" spans="1:40" ht="15.95" customHeight="1">
      <c r="A41" s="5"/>
      <c r="B41" s="10">
        <v>21</v>
      </c>
      <c r="C41" s="507" t="str">
        <f>IF('入力シート兼事業者（控）'!C47="","",'入力シート兼事業者（控）'!C47)</f>
        <v/>
      </c>
      <c r="D41" s="508"/>
      <c r="E41" s="508"/>
      <c r="F41" s="509">
        <f>'入力シート兼事業者（控）'!F47</f>
        <v>0</v>
      </c>
      <c r="G41" s="510"/>
      <c r="H41" s="510"/>
      <c r="I41" s="510"/>
      <c r="J41" s="511"/>
      <c r="K41" s="519">
        <f>'入力シート兼事業者（控）'!K47</f>
        <v>0</v>
      </c>
      <c r="L41" s="520"/>
      <c r="M41" s="520"/>
      <c r="N41" s="520"/>
      <c r="O41" s="520"/>
      <c r="P41" s="520"/>
      <c r="Q41" s="520"/>
      <c r="R41" s="520"/>
      <c r="S41" s="520"/>
      <c r="T41" s="520"/>
      <c r="U41" s="520"/>
      <c r="V41" s="520"/>
      <c r="W41" s="520"/>
      <c r="X41" s="521"/>
      <c r="Y41" s="512">
        <f>'入力シート兼事業者（控）'!X47</f>
        <v>0</v>
      </c>
      <c r="Z41" s="513"/>
      <c r="AA41" s="514">
        <f>'入力シート兼事業者（控）'!AA47</f>
        <v>0</v>
      </c>
      <c r="AB41" s="515"/>
      <c r="AC41" s="547">
        <f>'入力シート兼事業者（控）'!AU47</f>
        <v>0</v>
      </c>
      <c r="AD41" s="548"/>
      <c r="AE41" s="548"/>
      <c r="AF41" s="549"/>
      <c r="AM41" s="5"/>
      <c r="AN41" s="5"/>
    </row>
    <row r="42" spans="1:40" ht="15.95" customHeight="1">
      <c r="A42" s="5"/>
      <c r="B42" s="10">
        <v>22</v>
      </c>
      <c r="C42" s="507" t="str">
        <f>IF('入力シート兼事業者（控）'!C48="","",'入力シート兼事業者（控）'!C48)</f>
        <v/>
      </c>
      <c r="D42" s="508"/>
      <c r="E42" s="508"/>
      <c r="F42" s="509">
        <f>'入力シート兼事業者（控）'!F48</f>
        <v>0</v>
      </c>
      <c r="G42" s="510"/>
      <c r="H42" s="510"/>
      <c r="I42" s="510"/>
      <c r="J42" s="511"/>
      <c r="K42" s="519">
        <f>'入力シート兼事業者（控）'!K48</f>
        <v>0</v>
      </c>
      <c r="L42" s="520"/>
      <c r="M42" s="520"/>
      <c r="N42" s="520"/>
      <c r="O42" s="520"/>
      <c r="P42" s="520"/>
      <c r="Q42" s="520"/>
      <c r="R42" s="520"/>
      <c r="S42" s="520"/>
      <c r="T42" s="520"/>
      <c r="U42" s="520"/>
      <c r="V42" s="520"/>
      <c r="W42" s="520"/>
      <c r="X42" s="521"/>
      <c r="Y42" s="512">
        <f>'入力シート兼事業者（控）'!X48</f>
        <v>0</v>
      </c>
      <c r="Z42" s="513"/>
      <c r="AA42" s="514">
        <f>'入力シート兼事業者（控）'!AA48</f>
        <v>0</v>
      </c>
      <c r="AB42" s="515"/>
      <c r="AC42" s="547">
        <f>'入力シート兼事業者（控）'!AU48</f>
        <v>0</v>
      </c>
      <c r="AD42" s="548"/>
      <c r="AE42" s="548"/>
      <c r="AF42" s="549"/>
      <c r="AM42" s="5"/>
      <c r="AN42" s="5"/>
    </row>
    <row r="43" spans="1:40" ht="15.95" customHeight="1">
      <c r="A43" s="5"/>
      <c r="B43" s="10">
        <v>23</v>
      </c>
      <c r="C43" s="507" t="str">
        <f>IF('入力シート兼事業者（控）'!C49="","",'入力シート兼事業者（控）'!C49)</f>
        <v/>
      </c>
      <c r="D43" s="508"/>
      <c r="E43" s="508"/>
      <c r="F43" s="509">
        <f>'入力シート兼事業者（控）'!F49</f>
        <v>0</v>
      </c>
      <c r="G43" s="510"/>
      <c r="H43" s="510"/>
      <c r="I43" s="510"/>
      <c r="J43" s="511"/>
      <c r="K43" s="519">
        <f>'入力シート兼事業者（控）'!K49</f>
        <v>0</v>
      </c>
      <c r="L43" s="520"/>
      <c r="M43" s="520"/>
      <c r="N43" s="520"/>
      <c r="O43" s="520"/>
      <c r="P43" s="520"/>
      <c r="Q43" s="520"/>
      <c r="R43" s="520"/>
      <c r="S43" s="520"/>
      <c r="T43" s="520"/>
      <c r="U43" s="520"/>
      <c r="V43" s="520"/>
      <c r="W43" s="520"/>
      <c r="X43" s="521"/>
      <c r="Y43" s="512">
        <f>'入力シート兼事業者（控）'!X49</f>
        <v>0</v>
      </c>
      <c r="Z43" s="513"/>
      <c r="AA43" s="514">
        <f>'入力シート兼事業者（控）'!AA49</f>
        <v>0</v>
      </c>
      <c r="AB43" s="515"/>
      <c r="AC43" s="547">
        <f>'入力シート兼事業者（控）'!AU49</f>
        <v>0</v>
      </c>
      <c r="AD43" s="548"/>
      <c r="AE43" s="548"/>
      <c r="AF43" s="549"/>
      <c r="AM43" s="5"/>
      <c r="AN43" s="5"/>
    </row>
    <row r="44" spans="1:40" ht="15.95" customHeight="1">
      <c r="A44" s="5"/>
      <c r="B44" s="10">
        <v>24</v>
      </c>
      <c r="C44" s="507" t="str">
        <f>IF('入力シート兼事業者（控）'!C50="","",'入力シート兼事業者（控）'!C50)</f>
        <v/>
      </c>
      <c r="D44" s="508"/>
      <c r="E44" s="508"/>
      <c r="F44" s="509">
        <f>'入力シート兼事業者（控）'!F50</f>
        <v>0</v>
      </c>
      <c r="G44" s="510"/>
      <c r="H44" s="510"/>
      <c r="I44" s="510"/>
      <c r="J44" s="511"/>
      <c r="K44" s="519">
        <f>'入力シート兼事業者（控）'!K50</f>
        <v>0</v>
      </c>
      <c r="L44" s="520"/>
      <c r="M44" s="520"/>
      <c r="N44" s="520"/>
      <c r="O44" s="520"/>
      <c r="P44" s="520"/>
      <c r="Q44" s="520"/>
      <c r="R44" s="520"/>
      <c r="S44" s="520"/>
      <c r="T44" s="520"/>
      <c r="U44" s="520"/>
      <c r="V44" s="520"/>
      <c r="W44" s="520"/>
      <c r="X44" s="521"/>
      <c r="Y44" s="512">
        <f>'入力シート兼事業者（控）'!X50</f>
        <v>0</v>
      </c>
      <c r="Z44" s="513"/>
      <c r="AA44" s="514">
        <f>'入力シート兼事業者（控）'!AA50</f>
        <v>0</v>
      </c>
      <c r="AB44" s="515"/>
      <c r="AC44" s="547">
        <f>'入力シート兼事業者（控）'!AU50</f>
        <v>0</v>
      </c>
      <c r="AD44" s="548"/>
      <c r="AE44" s="548"/>
      <c r="AF44" s="549"/>
      <c r="AM44" s="5"/>
      <c r="AN44" s="5"/>
    </row>
    <row r="45" spans="1:40" ht="15.95" customHeight="1">
      <c r="A45" s="5"/>
      <c r="B45" s="10">
        <v>25</v>
      </c>
      <c r="C45" s="507" t="str">
        <f>IF('入力シート兼事業者（控）'!C51="","",'入力シート兼事業者（控）'!C51)</f>
        <v/>
      </c>
      <c r="D45" s="508"/>
      <c r="E45" s="508"/>
      <c r="F45" s="509">
        <f>'入力シート兼事業者（控）'!F51</f>
        <v>0</v>
      </c>
      <c r="G45" s="510"/>
      <c r="H45" s="510"/>
      <c r="I45" s="510"/>
      <c r="J45" s="511"/>
      <c r="K45" s="519">
        <f>'入力シート兼事業者（控）'!K51</f>
        <v>0</v>
      </c>
      <c r="L45" s="520"/>
      <c r="M45" s="520"/>
      <c r="N45" s="520"/>
      <c r="O45" s="520"/>
      <c r="P45" s="520"/>
      <c r="Q45" s="520"/>
      <c r="R45" s="520"/>
      <c r="S45" s="520"/>
      <c r="T45" s="520"/>
      <c r="U45" s="520"/>
      <c r="V45" s="520"/>
      <c r="W45" s="520"/>
      <c r="X45" s="521"/>
      <c r="Y45" s="512">
        <f>'入力シート兼事業者（控）'!X51</f>
        <v>0</v>
      </c>
      <c r="Z45" s="513"/>
      <c r="AA45" s="514">
        <f>'入力シート兼事業者（控）'!AA51</f>
        <v>0</v>
      </c>
      <c r="AB45" s="515"/>
      <c r="AC45" s="547">
        <f>'入力シート兼事業者（控）'!AU51</f>
        <v>0</v>
      </c>
      <c r="AD45" s="548"/>
      <c r="AE45" s="548"/>
      <c r="AF45" s="549"/>
      <c r="AM45" s="5"/>
      <c r="AN45" s="5"/>
    </row>
    <row r="46" spans="1:40" ht="15.95" customHeight="1">
      <c r="A46" s="5"/>
      <c r="B46" s="10">
        <v>26</v>
      </c>
      <c r="C46" s="507" t="str">
        <f>IF('入力シート兼事業者（控）'!C52="","",'入力シート兼事業者（控）'!C52)</f>
        <v/>
      </c>
      <c r="D46" s="508"/>
      <c r="E46" s="508"/>
      <c r="F46" s="509">
        <f>'入力シート兼事業者（控）'!F52</f>
        <v>0</v>
      </c>
      <c r="G46" s="510"/>
      <c r="H46" s="510"/>
      <c r="I46" s="510"/>
      <c r="J46" s="511"/>
      <c r="K46" s="519">
        <f>'入力シート兼事業者（控）'!K52</f>
        <v>0</v>
      </c>
      <c r="L46" s="520"/>
      <c r="M46" s="520"/>
      <c r="N46" s="520"/>
      <c r="O46" s="520"/>
      <c r="P46" s="520"/>
      <c r="Q46" s="520"/>
      <c r="R46" s="520"/>
      <c r="S46" s="520"/>
      <c r="T46" s="520"/>
      <c r="U46" s="520"/>
      <c r="V46" s="520"/>
      <c r="W46" s="520"/>
      <c r="X46" s="521"/>
      <c r="Y46" s="512">
        <f>'入力シート兼事業者（控）'!X52</f>
        <v>0</v>
      </c>
      <c r="Z46" s="513"/>
      <c r="AA46" s="514">
        <f>'入力シート兼事業者（控）'!AA52</f>
        <v>0</v>
      </c>
      <c r="AB46" s="515"/>
      <c r="AC46" s="547">
        <f>'入力シート兼事業者（控）'!AU52</f>
        <v>0</v>
      </c>
      <c r="AD46" s="548"/>
      <c r="AE46" s="548"/>
      <c r="AF46" s="549"/>
      <c r="AM46" s="5"/>
      <c r="AN46" s="5"/>
    </row>
    <row r="47" spans="1:40" ht="15.95" customHeight="1">
      <c r="A47" s="5"/>
      <c r="B47" s="10">
        <v>27</v>
      </c>
      <c r="C47" s="507" t="str">
        <f>IF('入力シート兼事業者（控）'!C53="","",'入力シート兼事業者（控）'!C53)</f>
        <v/>
      </c>
      <c r="D47" s="508"/>
      <c r="E47" s="508"/>
      <c r="F47" s="509">
        <f>'入力シート兼事業者（控）'!F53</f>
        <v>0</v>
      </c>
      <c r="G47" s="510"/>
      <c r="H47" s="510"/>
      <c r="I47" s="510"/>
      <c r="J47" s="511"/>
      <c r="K47" s="519">
        <f>'入力シート兼事業者（控）'!K53</f>
        <v>0</v>
      </c>
      <c r="L47" s="520"/>
      <c r="M47" s="520"/>
      <c r="N47" s="520"/>
      <c r="O47" s="520"/>
      <c r="P47" s="520"/>
      <c r="Q47" s="520"/>
      <c r="R47" s="520"/>
      <c r="S47" s="520"/>
      <c r="T47" s="520"/>
      <c r="U47" s="520"/>
      <c r="V47" s="520"/>
      <c r="W47" s="520"/>
      <c r="X47" s="521"/>
      <c r="Y47" s="512">
        <f>'入力シート兼事業者（控）'!X53</f>
        <v>0</v>
      </c>
      <c r="Z47" s="513"/>
      <c r="AA47" s="514">
        <f>'入力シート兼事業者（控）'!AA53</f>
        <v>0</v>
      </c>
      <c r="AB47" s="515"/>
      <c r="AC47" s="547">
        <f>'入力シート兼事業者（控）'!AU53</f>
        <v>0</v>
      </c>
      <c r="AD47" s="548"/>
      <c r="AE47" s="548"/>
      <c r="AF47" s="549"/>
      <c r="AM47" s="5"/>
      <c r="AN47" s="5"/>
    </row>
    <row r="48" spans="1:40" ht="15.95" customHeight="1">
      <c r="A48" s="5"/>
      <c r="B48" s="10">
        <v>28</v>
      </c>
      <c r="C48" s="507" t="str">
        <f>IF('入力シート兼事業者（控）'!C54="","",'入力シート兼事業者（控）'!C54)</f>
        <v/>
      </c>
      <c r="D48" s="508"/>
      <c r="E48" s="508"/>
      <c r="F48" s="509">
        <f>'入力シート兼事業者（控）'!F54</f>
        <v>0</v>
      </c>
      <c r="G48" s="510"/>
      <c r="H48" s="510"/>
      <c r="I48" s="510"/>
      <c r="J48" s="511"/>
      <c r="K48" s="519">
        <f>'入力シート兼事業者（控）'!K54</f>
        <v>0</v>
      </c>
      <c r="L48" s="520"/>
      <c r="M48" s="520"/>
      <c r="N48" s="520"/>
      <c r="O48" s="520"/>
      <c r="P48" s="520"/>
      <c r="Q48" s="520"/>
      <c r="R48" s="520"/>
      <c r="S48" s="520"/>
      <c r="T48" s="520"/>
      <c r="U48" s="520"/>
      <c r="V48" s="520"/>
      <c r="W48" s="520"/>
      <c r="X48" s="521"/>
      <c r="Y48" s="512">
        <f>'入力シート兼事業者（控）'!X54</f>
        <v>0</v>
      </c>
      <c r="Z48" s="513"/>
      <c r="AA48" s="514">
        <f>'入力シート兼事業者（控）'!AA54</f>
        <v>0</v>
      </c>
      <c r="AB48" s="515"/>
      <c r="AC48" s="547">
        <f>'入力シート兼事業者（控）'!AU54</f>
        <v>0</v>
      </c>
      <c r="AD48" s="548"/>
      <c r="AE48" s="548"/>
      <c r="AF48" s="549"/>
      <c r="AM48" s="5"/>
      <c r="AN48" s="5"/>
    </row>
    <row r="49" spans="1:40" ht="15.95" customHeight="1">
      <c r="A49" s="5"/>
      <c r="B49" s="10">
        <v>29</v>
      </c>
      <c r="C49" s="507" t="str">
        <f>IF('入力シート兼事業者（控）'!C55="","",'入力シート兼事業者（控）'!C55)</f>
        <v/>
      </c>
      <c r="D49" s="508"/>
      <c r="E49" s="508"/>
      <c r="F49" s="509">
        <f>'入力シート兼事業者（控）'!F55</f>
        <v>0</v>
      </c>
      <c r="G49" s="510"/>
      <c r="H49" s="510"/>
      <c r="I49" s="510"/>
      <c r="J49" s="511"/>
      <c r="K49" s="519">
        <f>'入力シート兼事業者（控）'!K55</f>
        <v>0</v>
      </c>
      <c r="L49" s="520"/>
      <c r="M49" s="520"/>
      <c r="N49" s="520"/>
      <c r="O49" s="520"/>
      <c r="P49" s="520"/>
      <c r="Q49" s="520"/>
      <c r="R49" s="520"/>
      <c r="S49" s="520"/>
      <c r="T49" s="520"/>
      <c r="U49" s="520"/>
      <c r="V49" s="520"/>
      <c r="W49" s="520"/>
      <c r="X49" s="521"/>
      <c r="Y49" s="512">
        <f>'入力シート兼事業者（控）'!X55</f>
        <v>0</v>
      </c>
      <c r="Z49" s="513"/>
      <c r="AA49" s="514">
        <f>'入力シート兼事業者（控）'!AA55</f>
        <v>0</v>
      </c>
      <c r="AB49" s="515"/>
      <c r="AC49" s="547">
        <f>'入力シート兼事業者（控）'!AU55</f>
        <v>0</v>
      </c>
      <c r="AD49" s="548"/>
      <c r="AE49" s="548"/>
      <c r="AF49" s="549"/>
      <c r="AM49" s="5"/>
      <c r="AN49" s="5"/>
    </row>
    <row r="50" spans="1:40" ht="15.95" customHeight="1" thickBot="1">
      <c r="A50" s="1"/>
      <c r="B50" s="12">
        <v>30</v>
      </c>
      <c r="C50" s="531" t="str">
        <f>IF('入力シート兼事業者（控）'!C56="","",'入力シート兼事業者（控）'!C56)</f>
        <v/>
      </c>
      <c r="D50" s="532"/>
      <c r="E50" s="533"/>
      <c r="F50" s="534">
        <f>'入力シート兼事業者（控）'!F56</f>
        <v>0</v>
      </c>
      <c r="G50" s="535"/>
      <c r="H50" s="535"/>
      <c r="I50" s="535"/>
      <c r="J50" s="536"/>
      <c r="K50" s="541">
        <f>'入力シート兼事業者（控）'!K56</f>
        <v>0</v>
      </c>
      <c r="L50" s="542"/>
      <c r="M50" s="542"/>
      <c r="N50" s="542"/>
      <c r="O50" s="542"/>
      <c r="P50" s="542"/>
      <c r="Q50" s="542"/>
      <c r="R50" s="542"/>
      <c r="S50" s="542"/>
      <c r="T50" s="542"/>
      <c r="U50" s="542"/>
      <c r="V50" s="542"/>
      <c r="W50" s="542"/>
      <c r="X50" s="543"/>
      <c r="Y50" s="537">
        <f>'入力シート兼事業者（控）'!X56</f>
        <v>0</v>
      </c>
      <c r="Z50" s="538"/>
      <c r="AA50" s="539">
        <f>'入力シート兼事業者（控）'!AA56</f>
        <v>0</v>
      </c>
      <c r="AB50" s="540"/>
      <c r="AC50" s="550">
        <f>'入力シート兼事業者（控）'!AU56</f>
        <v>0</v>
      </c>
      <c r="AD50" s="551"/>
      <c r="AE50" s="551"/>
      <c r="AF50" s="552"/>
      <c r="AM50" s="179"/>
      <c r="AN50" s="179"/>
    </row>
    <row r="51" spans="1:40" ht="15.95" customHeight="1" thickTop="1">
      <c r="A51" s="1"/>
      <c r="B51" s="11"/>
      <c r="C51" s="522"/>
      <c r="D51" s="523"/>
      <c r="E51" s="523"/>
      <c r="F51" s="524"/>
      <c r="G51" s="525"/>
      <c r="H51" s="525"/>
      <c r="I51" s="525"/>
      <c r="J51" s="525"/>
      <c r="K51" s="525"/>
      <c r="L51" s="525"/>
      <c r="M51" s="525"/>
      <c r="N51" s="525"/>
      <c r="O51" s="525"/>
      <c r="P51" s="525"/>
      <c r="Q51" s="525"/>
      <c r="R51" s="525"/>
      <c r="S51" s="525"/>
      <c r="T51" s="525"/>
      <c r="U51" s="525"/>
      <c r="V51" s="525"/>
      <c r="W51" s="525"/>
      <c r="X51" s="526"/>
      <c r="Y51" s="527"/>
      <c r="Z51" s="528"/>
      <c r="AA51" s="529"/>
      <c r="AB51" s="530"/>
      <c r="AC51" s="553"/>
      <c r="AD51" s="423"/>
      <c r="AE51" s="423"/>
      <c r="AF51" s="424"/>
      <c r="AM51" s="1"/>
      <c r="AN51" s="1"/>
    </row>
    <row r="52" spans="1:40" ht="12.95" customHeight="1"/>
    <row r="53" spans="1:40" ht="12.95" customHeight="1"/>
    <row r="54" spans="1:40" ht="19.5" customHeight="1"/>
    <row r="55" spans="1:40" ht="15" customHeight="1"/>
  </sheetData>
  <sheetProtection algorithmName="SHA-512" hashValue="HxpJBnht+/oaT372eQVXAZd+C6SoA45AAGhdqCzAkjNgRruNq1KwSqU5LZI6XueqXcpBZbjvKaTnCRIx5UrI8w==" saltValue="byYIQnRNbWac7xc5EyyfpQ==" spinCount="100000" sheet="1" selectLockedCells="1"/>
  <mergeCells count="219">
    <mergeCell ref="AC47:AF47"/>
    <mergeCell ref="AC48:AF48"/>
    <mergeCell ref="AC49:AF49"/>
    <mergeCell ref="AC50:AF50"/>
    <mergeCell ref="AC51:AF51"/>
    <mergeCell ref="AC38:AF38"/>
    <mergeCell ref="AC39:AF39"/>
    <mergeCell ref="AC40:AF40"/>
    <mergeCell ref="AC41:AF41"/>
    <mergeCell ref="AC42:AF42"/>
    <mergeCell ref="AC43:AF43"/>
    <mergeCell ref="AC44:AF44"/>
    <mergeCell ref="AC45:AF45"/>
    <mergeCell ref="AC46:AF46"/>
    <mergeCell ref="AC29:AF29"/>
    <mergeCell ref="AC30:AF30"/>
    <mergeCell ref="AC31:AF31"/>
    <mergeCell ref="AC32:AF32"/>
    <mergeCell ref="AC33:AF33"/>
    <mergeCell ref="AC34:AF34"/>
    <mergeCell ref="AC35:AF35"/>
    <mergeCell ref="AC36:AF36"/>
    <mergeCell ref="AC37:AF37"/>
    <mergeCell ref="AC20:AF20"/>
    <mergeCell ref="AC21:AF21"/>
    <mergeCell ref="AC22:AF22"/>
    <mergeCell ref="AC23:AF23"/>
    <mergeCell ref="AC24:AF24"/>
    <mergeCell ref="AC25:AF25"/>
    <mergeCell ref="AC26:AF26"/>
    <mergeCell ref="AC27:AF27"/>
    <mergeCell ref="AC28:AF28"/>
    <mergeCell ref="AM50:AN50"/>
    <mergeCell ref="C51:E51"/>
    <mergeCell ref="F51:X51"/>
    <mergeCell ref="Y51:Z51"/>
    <mergeCell ref="AA51:AB51"/>
    <mergeCell ref="C50:E50"/>
    <mergeCell ref="F50:J50"/>
    <mergeCell ref="Y50:Z50"/>
    <mergeCell ref="AA50:AB50"/>
    <mergeCell ref="K50:X50"/>
    <mergeCell ref="C48:E48"/>
    <mergeCell ref="F48:J48"/>
    <mergeCell ref="Y48:Z48"/>
    <mergeCell ref="AA48:AB48"/>
    <mergeCell ref="C47:E47"/>
    <mergeCell ref="F47:J47"/>
    <mergeCell ref="Y47:Z47"/>
    <mergeCell ref="AA47:AB47"/>
    <mergeCell ref="C49:E49"/>
    <mergeCell ref="F49:J49"/>
    <mergeCell ref="Y49:Z49"/>
    <mergeCell ref="AA49:AB49"/>
    <mergeCell ref="K47:X47"/>
    <mergeCell ref="K48:X48"/>
    <mergeCell ref="K49:X49"/>
    <mergeCell ref="C46:E46"/>
    <mergeCell ref="F46:J46"/>
    <mergeCell ref="Y46:Z46"/>
    <mergeCell ref="AA46:AB46"/>
    <mergeCell ref="C45:E45"/>
    <mergeCell ref="F45:J45"/>
    <mergeCell ref="Y45:Z45"/>
    <mergeCell ref="AA45:AB45"/>
    <mergeCell ref="C44:E44"/>
    <mergeCell ref="F44:J44"/>
    <mergeCell ref="Y44:Z44"/>
    <mergeCell ref="AA44:AB44"/>
    <mergeCell ref="K44:X44"/>
    <mergeCell ref="K45:X45"/>
    <mergeCell ref="K46:X46"/>
    <mergeCell ref="C43:E43"/>
    <mergeCell ref="F43:J43"/>
    <mergeCell ref="Y43:Z43"/>
    <mergeCell ref="AA43:AB43"/>
    <mergeCell ref="C42:E42"/>
    <mergeCell ref="F42:J42"/>
    <mergeCell ref="Y42:Z42"/>
    <mergeCell ref="AA42:AB42"/>
    <mergeCell ref="K42:X42"/>
    <mergeCell ref="K43:X43"/>
    <mergeCell ref="C41:E41"/>
    <mergeCell ref="F41:J41"/>
    <mergeCell ref="Y41:Z41"/>
    <mergeCell ref="AA41:AB41"/>
    <mergeCell ref="C40:E40"/>
    <mergeCell ref="F40:J40"/>
    <mergeCell ref="Y40:Z40"/>
    <mergeCell ref="AA40:AB40"/>
    <mergeCell ref="K40:X40"/>
    <mergeCell ref="K41:X41"/>
    <mergeCell ref="C39:E39"/>
    <mergeCell ref="F39:J39"/>
    <mergeCell ref="Y39:Z39"/>
    <mergeCell ref="AA39:AB39"/>
    <mergeCell ref="C38:E38"/>
    <mergeCell ref="F38:J38"/>
    <mergeCell ref="Y38:Z38"/>
    <mergeCell ref="AA38:AB38"/>
    <mergeCell ref="K38:X38"/>
    <mergeCell ref="K39:X39"/>
    <mergeCell ref="C37:E37"/>
    <mergeCell ref="F37:J37"/>
    <mergeCell ref="Y37:Z37"/>
    <mergeCell ref="AA37:AB37"/>
    <mergeCell ref="C36:E36"/>
    <mergeCell ref="F36:J36"/>
    <mergeCell ref="Y36:Z36"/>
    <mergeCell ref="AA36:AB36"/>
    <mergeCell ref="K36:X36"/>
    <mergeCell ref="K37:X37"/>
    <mergeCell ref="C35:E35"/>
    <mergeCell ref="F35:J35"/>
    <mergeCell ref="Y35:Z35"/>
    <mergeCell ref="AA35:AB35"/>
    <mergeCell ref="C34:E34"/>
    <mergeCell ref="F34:J34"/>
    <mergeCell ref="Y34:Z34"/>
    <mergeCell ref="AA34:AB34"/>
    <mergeCell ref="K34:X34"/>
    <mergeCell ref="K35:X35"/>
    <mergeCell ref="C33:E33"/>
    <mergeCell ref="F33:J33"/>
    <mergeCell ref="Y33:Z33"/>
    <mergeCell ref="AA33:AB33"/>
    <mergeCell ref="C32:E32"/>
    <mergeCell ref="F32:J32"/>
    <mergeCell ref="Y32:Z32"/>
    <mergeCell ref="AA32:AB32"/>
    <mergeCell ref="K32:X32"/>
    <mergeCell ref="K33:X33"/>
    <mergeCell ref="C31:E31"/>
    <mergeCell ref="F31:J31"/>
    <mergeCell ref="Y31:Z31"/>
    <mergeCell ref="AA31:AB31"/>
    <mergeCell ref="C30:E30"/>
    <mergeCell ref="F30:J30"/>
    <mergeCell ref="Y30:Z30"/>
    <mergeCell ref="AA30:AB30"/>
    <mergeCell ref="K30:X30"/>
    <mergeCell ref="K31:X31"/>
    <mergeCell ref="C29:E29"/>
    <mergeCell ref="F29:J29"/>
    <mergeCell ref="Y29:Z29"/>
    <mergeCell ref="AA29:AB29"/>
    <mergeCell ref="C28:E28"/>
    <mergeCell ref="F28:J28"/>
    <mergeCell ref="Y28:Z28"/>
    <mergeCell ref="AA28:AB28"/>
    <mergeCell ref="K28:X28"/>
    <mergeCell ref="K29:X29"/>
    <mergeCell ref="C27:E27"/>
    <mergeCell ref="F27:J27"/>
    <mergeCell ref="Y27:Z27"/>
    <mergeCell ref="AA27:AB27"/>
    <mergeCell ref="C26:E26"/>
    <mergeCell ref="F26:J26"/>
    <mergeCell ref="Y26:Z26"/>
    <mergeCell ref="AA26:AB26"/>
    <mergeCell ref="K26:X26"/>
    <mergeCell ref="K27:X27"/>
    <mergeCell ref="C25:E25"/>
    <mergeCell ref="F25:J25"/>
    <mergeCell ref="Y25:Z25"/>
    <mergeCell ref="AA25:AB25"/>
    <mergeCell ref="C24:E24"/>
    <mergeCell ref="F24:J24"/>
    <mergeCell ref="Y24:Z24"/>
    <mergeCell ref="AA24:AB24"/>
    <mergeCell ref="K24:X24"/>
    <mergeCell ref="K25:X25"/>
    <mergeCell ref="C23:E23"/>
    <mergeCell ref="F23:J23"/>
    <mergeCell ref="Y23:Z23"/>
    <mergeCell ref="AA23:AB23"/>
    <mergeCell ref="C22:E22"/>
    <mergeCell ref="F22:J22"/>
    <mergeCell ref="Y22:Z22"/>
    <mergeCell ref="AA22:AB22"/>
    <mergeCell ref="K22:X22"/>
    <mergeCell ref="K23:X23"/>
    <mergeCell ref="C21:E21"/>
    <mergeCell ref="F21:J21"/>
    <mergeCell ref="Y21:Z21"/>
    <mergeCell ref="AA21:AB21"/>
    <mergeCell ref="C20:E20"/>
    <mergeCell ref="F20:J20"/>
    <mergeCell ref="Y20:Z20"/>
    <mergeCell ref="AA20:AB20"/>
    <mergeCell ref="K20:X20"/>
    <mergeCell ref="K21:X21"/>
    <mergeCell ref="B13:E13"/>
    <mergeCell ref="F13:N13"/>
    <mergeCell ref="B16:E16"/>
    <mergeCell ref="F16:Y16"/>
    <mergeCell ref="AA17:AF17"/>
    <mergeCell ref="B19:E19"/>
    <mergeCell ref="F19:Z19"/>
    <mergeCell ref="B17:E17"/>
    <mergeCell ref="F17:I17"/>
    <mergeCell ref="J17:M17"/>
    <mergeCell ref="AA16:AF16"/>
    <mergeCell ref="N17:Y17"/>
    <mergeCell ref="U9:X9"/>
    <mergeCell ref="Y9:AK9"/>
    <mergeCell ref="C4:R4"/>
    <mergeCell ref="I1:AD1"/>
    <mergeCell ref="U7:X7"/>
    <mergeCell ref="AM1:AN1"/>
    <mergeCell ref="U10:X10"/>
    <mergeCell ref="Y10:AK10"/>
    <mergeCell ref="AG3:AK4"/>
    <mergeCell ref="C5:Q5"/>
    <mergeCell ref="R5:S5"/>
    <mergeCell ref="S4:T4"/>
    <mergeCell ref="Y7:AK7"/>
    <mergeCell ref="U8:X8"/>
    <mergeCell ref="Y8:AK8"/>
  </mergeCells>
  <phoneticPr fontId="2"/>
  <conditionalFormatting sqref="AG3">
    <cfRule type="cellIs" dxfId="39" priority="1" operator="equal">
      <formula>"完　納"</formula>
    </cfRule>
    <cfRule type="cellIs" dxfId="38" priority="2" operator="equal">
      <formula>"分　納"</formula>
    </cfRule>
  </conditionalFormatting>
  <conditionalFormatting sqref="AH13:AK14">
    <cfRule type="cellIs" dxfId="37" priority="5" operator="equal">
      <formula>"完　納"</formula>
    </cfRule>
    <cfRule type="cellIs" dxfId="36"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760B2-D321-46F7-924C-621C6B985584}">
  <sheetPr codeName="Sheet4">
    <tabColor rgb="FF0000FF"/>
  </sheetPr>
  <dimension ref="A1:AN55"/>
  <sheetViews>
    <sheetView showZeros="0" workbookViewId="0">
      <selection activeCell="F20" sqref="F20:X20"/>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6" width="3.375" style="2" customWidth="1"/>
    <col min="27" max="28" width="2.625" style="2" customWidth="1"/>
    <col min="29" max="29" width="1.625" style="2" customWidth="1"/>
    <col min="30" max="37" width="2.625" style="2" customWidth="1"/>
    <col min="38" max="38" width="2.125" style="2" customWidth="1"/>
    <col min="39" max="39" width="4" style="2" customWidth="1"/>
    <col min="40" max="40" width="7.875" style="2" customWidth="1"/>
    <col min="41" max="16384" width="9" style="2"/>
  </cols>
  <sheetData>
    <row r="1" spans="1:40" ht="24.95" customHeight="1">
      <c r="A1" s="1"/>
      <c r="I1" s="444" t="s">
        <v>38</v>
      </c>
      <c r="J1" s="444"/>
      <c r="K1" s="444"/>
      <c r="L1" s="444"/>
      <c r="M1" s="444"/>
      <c r="N1" s="444"/>
      <c r="O1" s="444"/>
      <c r="P1" s="444"/>
      <c r="Q1" s="444"/>
      <c r="R1" s="444"/>
      <c r="S1" s="444"/>
      <c r="T1" s="444"/>
      <c r="U1" s="444"/>
      <c r="V1" s="444"/>
      <c r="W1" s="444"/>
      <c r="X1" s="444"/>
      <c r="Y1" s="444"/>
      <c r="Z1" s="444"/>
      <c r="AA1" s="444"/>
      <c r="AB1" s="444"/>
      <c r="AC1" s="444"/>
      <c r="AD1" s="444"/>
      <c r="AM1" s="179"/>
      <c r="AN1" s="179"/>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454" t="str">
        <f>IF('入力シート兼事業者（控）'!$AO$20=1,"分　納",IF('入力シート兼事業者（控）'!$AO$20=2,"完　納","追加材(完納)"))</f>
        <v>完　納</v>
      </c>
      <c r="AH3" s="455"/>
      <c r="AI3" s="455"/>
      <c r="AJ3" s="455"/>
      <c r="AK3" s="456"/>
    </row>
    <row r="4" spans="1:40" ht="20.100000000000001" customHeight="1" thickBot="1">
      <c r="A4" s="1"/>
      <c r="B4" s="1"/>
      <c r="C4" s="179"/>
      <c r="D4" s="179"/>
      <c r="E4" s="179"/>
      <c r="F4" s="179"/>
      <c r="G4" s="179"/>
      <c r="H4" s="179"/>
      <c r="I4" s="179"/>
      <c r="J4" s="179"/>
      <c r="K4" s="179"/>
      <c r="L4" s="179"/>
      <c r="M4" s="179"/>
      <c r="N4" s="179"/>
      <c r="O4" s="179"/>
      <c r="P4" s="179"/>
      <c r="Q4" s="179"/>
      <c r="R4" s="179"/>
      <c r="S4" s="460"/>
      <c r="T4" s="460"/>
      <c r="AG4" s="457"/>
      <c r="AH4" s="458"/>
      <c r="AI4" s="458"/>
      <c r="AJ4" s="458"/>
      <c r="AK4" s="459"/>
    </row>
    <row r="5" spans="1:40" ht="20.100000000000001" customHeight="1" thickTop="1">
      <c r="A5" s="1"/>
      <c r="B5" s="1"/>
      <c r="C5" s="179">
        <f>'入力シート兼事業者（控）'!$G$22</f>
        <v>0</v>
      </c>
      <c r="D5" s="179"/>
      <c r="E5" s="179"/>
      <c r="F5" s="179"/>
      <c r="G5" s="179"/>
      <c r="H5" s="179"/>
      <c r="I5" s="179"/>
      <c r="J5" s="179"/>
      <c r="K5" s="179"/>
      <c r="L5" s="179"/>
      <c r="M5" s="179"/>
      <c r="N5" s="179"/>
      <c r="O5" s="179"/>
      <c r="P5" s="179"/>
      <c r="Q5" s="179"/>
      <c r="R5" s="460" t="s">
        <v>29</v>
      </c>
      <c r="S5" s="460"/>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445" t="s">
        <v>11</v>
      </c>
      <c r="V7" s="446"/>
      <c r="W7" s="446"/>
      <c r="X7" s="447"/>
      <c r="Y7" s="461" t="str">
        <f ca="1">'入力シート兼事業者（控）'!$AF$2</f>
        <v>0001-28900</v>
      </c>
      <c r="Z7" s="462"/>
      <c r="AA7" s="462"/>
      <c r="AB7" s="462"/>
      <c r="AC7" s="462"/>
      <c r="AD7" s="462"/>
      <c r="AE7" s="462"/>
      <c r="AF7" s="462"/>
      <c r="AG7" s="462"/>
      <c r="AH7" s="462"/>
      <c r="AI7" s="462"/>
      <c r="AJ7" s="462"/>
      <c r="AK7" s="463"/>
    </row>
    <row r="8" spans="1:40" ht="20.100000000000001" customHeight="1">
      <c r="A8" s="1"/>
      <c r="B8" s="1"/>
      <c r="C8" s="1"/>
      <c r="D8" s="1"/>
      <c r="E8" s="1"/>
      <c r="F8" s="1"/>
      <c r="G8" s="1"/>
      <c r="H8" s="1"/>
      <c r="I8" s="1"/>
      <c r="J8" s="1"/>
      <c r="K8" s="1"/>
      <c r="L8" s="1"/>
      <c r="M8" s="3"/>
      <c r="N8" s="3"/>
      <c r="O8" s="3"/>
      <c r="P8" s="3"/>
      <c r="Q8" s="3"/>
      <c r="R8" s="3"/>
      <c r="S8" s="3"/>
      <c r="T8" s="3"/>
      <c r="U8" s="464" t="s">
        <v>36</v>
      </c>
      <c r="V8" s="465"/>
      <c r="W8" s="465"/>
      <c r="X8" s="465"/>
      <c r="Y8" s="466">
        <f ca="1">IF('入力シート兼事業者（控）'!AP20=TRUE,TODAY(),'入力シート兼事業者（控）'!C27)</f>
        <v>0</v>
      </c>
      <c r="Z8" s="467"/>
      <c r="AA8" s="467"/>
      <c r="AB8" s="467"/>
      <c r="AC8" s="467"/>
      <c r="AD8" s="467"/>
      <c r="AE8" s="467"/>
      <c r="AF8" s="467"/>
      <c r="AG8" s="467"/>
      <c r="AH8" s="467"/>
      <c r="AI8" s="467"/>
      <c r="AJ8" s="467"/>
      <c r="AK8" s="468"/>
    </row>
    <row r="9" spans="1:40" ht="20.100000000000001" customHeight="1" thickBot="1">
      <c r="A9" s="1"/>
      <c r="B9" s="1"/>
      <c r="T9" s="3"/>
      <c r="U9" s="559" t="s">
        <v>35</v>
      </c>
      <c r="V9" s="560"/>
      <c r="W9" s="560"/>
      <c r="X9" s="561"/>
      <c r="Y9" s="562">
        <f>'入力シート兼事業者（控）'!$Y$7</f>
        <v>0</v>
      </c>
      <c r="Z9" s="563"/>
      <c r="AA9" s="563"/>
      <c r="AB9" s="563"/>
      <c r="AC9" s="563"/>
      <c r="AD9" s="563"/>
      <c r="AE9" s="563"/>
      <c r="AF9" s="563"/>
      <c r="AG9" s="563"/>
      <c r="AH9" s="563"/>
      <c r="AI9" s="563"/>
      <c r="AJ9" s="563"/>
      <c r="AK9" s="564"/>
    </row>
    <row r="10" spans="1:40" ht="9.9499999999999993" customHeight="1">
      <c r="A10" s="1"/>
      <c r="B10" s="1"/>
      <c r="T10" s="3"/>
      <c r="AH10" s="19"/>
      <c r="AI10" s="19"/>
      <c r="AJ10" s="19"/>
      <c r="AK10" s="19"/>
    </row>
    <row r="11" spans="1:40" ht="9.9499999999999993"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469" t="str">
        <f>①出庫伝票!$B$13</f>
        <v>出庫日</v>
      </c>
      <c r="C13" s="470"/>
      <c r="D13" s="470"/>
      <c r="E13" s="471"/>
      <c r="F13" s="472">
        <f>①出庫伝票!$F$13</f>
        <v>0</v>
      </c>
      <c r="G13" s="472"/>
      <c r="H13" s="472"/>
      <c r="I13" s="472"/>
      <c r="J13" s="472"/>
      <c r="K13" s="472"/>
      <c r="L13" s="472"/>
      <c r="M13" s="472"/>
      <c r="N13" s="473"/>
      <c r="AH13" s="19"/>
      <c r="AI13" s="19"/>
      <c r="AJ13" s="19"/>
      <c r="AK13" s="19"/>
    </row>
    <row r="14" spans="1:40" ht="9.9499999999999993" customHeight="1">
      <c r="A14" s="4"/>
      <c r="AH14" s="19"/>
      <c r="AI14" s="19"/>
      <c r="AJ14" s="19"/>
      <c r="AK14" s="19"/>
    </row>
    <row r="15" spans="1:40" ht="20.100000000000001" customHeight="1">
      <c r="B15" s="1" t="s">
        <v>22</v>
      </c>
    </row>
    <row r="16" spans="1:40" ht="15.95" customHeight="1">
      <c r="A16" s="4"/>
      <c r="B16" s="474" t="s">
        <v>30</v>
      </c>
      <c r="C16" s="475"/>
      <c r="D16" s="475"/>
      <c r="E16" s="476"/>
      <c r="F16" s="477">
        <f>'入力シート兼事業者（控）'!$G$23</f>
        <v>0</v>
      </c>
      <c r="G16" s="478"/>
      <c r="H16" s="478"/>
      <c r="I16" s="478"/>
      <c r="J16" s="478"/>
      <c r="K16" s="478"/>
      <c r="L16" s="478"/>
      <c r="M16" s="478"/>
      <c r="N16" s="478"/>
      <c r="O16" s="478"/>
      <c r="P16" s="478"/>
      <c r="Q16" s="478"/>
      <c r="R16" s="478"/>
      <c r="S16" s="478"/>
      <c r="T16" s="478"/>
      <c r="U16" s="478"/>
      <c r="V16" s="478"/>
      <c r="W16" s="478"/>
      <c r="X16" s="478"/>
      <c r="Y16" s="479"/>
      <c r="AA16" s="474" t="s">
        <v>23</v>
      </c>
      <c r="AB16" s="475"/>
      <c r="AC16" s="475"/>
      <c r="AD16" s="475"/>
      <c r="AE16" s="475"/>
      <c r="AF16" s="476"/>
      <c r="AG16" s="16"/>
      <c r="AH16" s="16"/>
      <c r="AI16" s="16"/>
      <c r="AJ16" s="16"/>
      <c r="AK16" s="16"/>
    </row>
    <row r="17" spans="1:40" ht="15.95" customHeight="1">
      <c r="A17" s="4"/>
      <c r="B17" s="484" t="str">
        <f>'入力シート兼事業者（控）'!B24</f>
        <v>工事コード</v>
      </c>
      <c r="C17" s="485"/>
      <c r="D17" s="485"/>
      <c r="E17" s="486"/>
      <c r="F17" s="556">
        <f>'入力シート兼事業者（控）'!$G$24</f>
        <v>0</v>
      </c>
      <c r="G17" s="557"/>
      <c r="H17" s="557"/>
      <c r="I17" s="557"/>
      <c r="J17" s="489" t="s">
        <v>32</v>
      </c>
      <c r="K17" s="490"/>
      <c r="L17" s="490"/>
      <c r="M17" s="491"/>
      <c r="N17" s="492" t="str">
        <f>LEFTB('入力シート兼事業者（控）'!$G$22,36)</f>
        <v/>
      </c>
      <c r="O17" s="493"/>
      <c r="P17" s="493"/>
      <c r="Q17" s="493"/>
      <c r="R17" s="493"/>
      <c r="S17" s="493"/>
      <c r="T17" s="493"/>
      <c r="U17" s="493"/>
      <c r="V17" s="493"/>
      <c r="W17" s="493"/>
      <c r="X17" s="493"/>
      <c r="Y17" s="494"/>
      <c r="AA17" s="480">
        <f>'入力シート兼事業者（控）'!AC24</f>
        <v>0</v>
      </c>
      <c r="AB17" s="481"/>
      <c r="AC17" s="481"/>
      <c r="AD17" s="481"/>
      <c r="AE17" s="481"/>
      <c r="AF17" s="482"/>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331" t="str">
        <f>①出庫伝票!$B$19</f>
        <v>出庫明細</v>
      </c>
      <c r="C19" s="331"/>
      <c r="D19" s="331"/>
      <c r="E19" s="331"/>
      <c r="F19" s="483"/>
      <c r="G19" s="483"/>
      <c r="H19" s="483"/>
      <c r="I19" s="483"/>
      <c r="J19" s="483"/>
      <c r="K19" s="483"/>
      <c r="L19" s="483"/>
      <c r="M19" s="483"/>
      <c r="N19" s="483"/>
      <c r="O19" s="483"/>
      <c r="P19" s="483"/>
      <c r="Q19" s="483"/>
      <c r="R19" s="483"/>
      <c r="S19" s="483"/>
      <c r="T19" s="483"/>
      <c r="U19" s="483"/>
      <c r="V19" s="483"/>
      <c r="W19" s="483"/>
      <c r="X19" s="483"/>
      <c r="Y19" s="483"/>
      <c r="Z19" s="483"/>
    </row>
    <row r="20" spans="1:40" ht="15.95" customHeight="1">
      <c r="A20" s="1"/>
      <c r="B20" s="23" t="s">
        <v>5</v>
      </c>
      <c r="C20" s="334" t="s">
        <v>85</v>
      </c>
      <c r="D20" s="335"/>
      <c r="E20" s="335"/>
      <c r="F20" s="334" t="s">
        <v>18</v>
      </c>
      <c r="G20" s="335"/>
      <c r="H20" s="335"/>
      <c r="I20" s="335"/>
      <c r="J20" s="336"/>
      <c r="K20" s="255" t="s">
        <v>83</v>
      </c>
      <c r="L20" s="256"/>
      <c r="M20" s="256"/>
      <c r="N20" s="256"/>
      <c r="O20" s="256"/>
      <c r="P20" s="256"/>
      <c r="Q20" s="256"/>
      <c r="R20" s="256"/>
      <c r="S20" s="256"/>
      <c r="T20" s="256"/>
      <c r="U20" s="256"/>
      <c r="V20" s="256"/>
      <c r="W20" s="256"/>
      <c r="X20" s="257"/>
      <c r="Y20" s="334" t="s">
        <v>2</v>
      </c>
      <c r="Z20" s="335"/>
      <c r="AA20" s="334" t="s">
        <v>3</v>
      </c>
      <c r="AB20" s="336"/>
    </row>
    <row r="21" spans="1:40" ht="15.95" customHeight="1">
      <c r="A21" s="1"/>
      <c r="B21" s="9">
        <v>1</v>
      </c>
      <c r="C21" s="495">
        <f>'入力シート兼事業者（控）'!C27</f>
        <v>0</v>
      </c>
      <c r="D21" s="496"/>
      <c r="E21" s="496"/>
      <c r="F21" s="497" t="str">
        <f>'入力シート兼事業者（控）'!F27</f>
        <v>　</v>
      </c>
      <c r="G21" s="498"/>
      <c r="H21" s="498"/>
      <c r="I21" s="498"/>
      <c r="J21" s="499"/>
      <c r="K21" s="504" t="str">
        <f>'入力シート兼事業者（控）'!K27</f>
        <v>　</v>
      </c>
      <c r="L21" s="505"/>
      <c r="M21" s="505"/>
      <c r="N21" s="505"/>
      <c r="O21" s="505"/>
      <c r="P21" s="505"/>
      <c r="Q21" s="505"/>
      <c r="R21" s="505"/>
      <c r="S21" s="505"/>
      <c r="T21" s="505"/>
      <c r="U21" s="505"/>
      <c r="V21" s="505"/>
      <c r="W21" s="505"/>
      <c r="X21" s="506"/>
      <c r="Y21" s="500">
        <f>'入力シート兼事業者（控）'!X27</f>
        <v>0</v>
      </c>
      <c r="Z21" s="501"/>
      <c r="AA21" s="502">
        <f>'入力シート兼事業者（控）'!AA27</f>
        <v>0</v>
      </c>
      <c r="AB21" s="503"/>
    </row>
    <row r="22" spans="1:40" ht="15.95" customHeight="1">
      <c r="A22" s="5"/>
      <c r="B22" s="10">
        <v>2</v>
      </c>
      <c r="C22" s="507" t="str">
        <f>IF('入力シート兼事業者（控）'!C28="","",'入力シート兼事業者（控）'!C28)</f>
        <v/>
      </c>
      <c r="D22" s="508"/>
      <c r="E22" s="508"/>
      <c r="F22" s="516">
        <f>'入力シート兼事業者（控）'!F28</f>
        <v>0</v>
      </c>
      <c r="G22" s="517"/>
      <c r="H22" s="517"/>
      <c r="I22" s="517"/>
      <c r="J22" s="518"/>
      <c r="K22" s="519">
        <f>'入力シート兼事業者（控）'!K28</f>
        <v>0</v>
      </c>
      <c r="L22" s="520"/>
      <c r="M22" s="520"/>
      <c r="N22" s="520"/>
      <c r="O22" s="520"/>
      <c r="P22" s="520"/>
      <c r="Q22" s="520"/>
      <c r="R22" s="520"/>
      <c r="S22" s="520"/>
      <c r="T22" s="520"/>
      <c r="U22" s="520"/>
      <c r="V22" s="520"/>
      <c r="W22" s="520"/>
      <c r="X22" s="521"/>
      <c r="Y22" s="512">
        <f>'入力シート兼事業者（控）'!X28</f>
        <v>0</v>
      </c>
      <c r="Z22" s="513"/>
      <c r="AA22" s="514">
        <f>'入力シート兼事業者（控）'!AA28</f>
        <v>0</v>
      </c>
      <c r="AB22" s="515"/>
      <c r="AM22" s="5"/>
      <c r="AN22" s="5"/>
    </row>
    <row r="23" spans="1:40" ht="15.95" customHeight="1">
      <c r="A23" s="5"/>
      <c r="B23" s="10">
        <v>3</v>
      </c>
      <c r="C23" s="507" t="str">
        <f>IF('入力シート兼事業者（控）'!C29="","",'入力シート兼事業者（控）'!C29)</f>
        <v/>
      </c>
      <c r="D23" s="508"/>
      <c r="E23" s="508"/>
      <c r="F23" s="509">
        <f>'入力シート兼事業者（控）'!F29</f>
        <v>0</v>
      </c>
      <c r="G23" s="510"/>
      <c r="H23" s="510"/>
      <c r="I23" s="510"/>
      <c r="J23" s="511"/>
      <c r="K23" s="519">
        <f>'入力シート兼事業者（控）'!K29</f>
        <v>0</v>
      </c>
      <c r="L23" s="520"/>
      <c r="M23" s="520"/>
      <c r="N23" s="520"/>
      <c r="O23" s="520"/>
      <c r="P23" s="520"/>
      <c r="Q23" s="520"/>
      <c r="R23" s="520"/>
      <c r="S23" s="520"/>
      <c r="T23" s="520"/>
      <c r="U23" s="520"/>
      <c r="V23" s="520"/>
      <c r="W23" s="520"/>
      <c r="X23" s="521"/>
      <c r="Y23" s="512">
        <f>'入力シート兼事業者（控）'!X29</f>
        <v>0</v>
      </c>
      <c r="Z23" s="513"/>
      <c r="AA23" s="514">
        <f>'入力シート兼事業者（控）'!AA29</f>
        <v>0</v>
      </c>
      <c r="AB23" s="515"/>
      <c r="AM23" s="5"/>
      <c r="AN23" s="5"/>
    </row>
    <row r="24" spans="1:40" ht="15.95" customHeight="1">
      <c r="A24" s="5"/>
      <c r="B24" s="10">
        <v>4</v>
      </c>
      <c r="C24" s="507" t="str">
        <f>IF('入力シート兼事業者（控）'!C30="","",'入力シート兼事業者（控）'!C30)</f>
        <v/>
      </c>
      <c r="D24" s="508"/>
      <c r="E24" s="508"/>
      <c r="F24" s="509">
        <f>'入力シート兼事業者（控）'!F30</f>
        <v>0</v>
      </c>
      <c r="G24" s="510"/>
      <c r="H24" s="510"/>
      <c r="I24" s="510"/>
      <c r="J24" s="511"/>
      <c r="K24" s="519">
        <f>'入力シート兼事業者（控）'!K30</f>
        <v>0</v>
      </c>
      <c r="L24" s="520"/>
      <c r="M24" s="520"/>
      <c r="N24" s="520"/>
      <c r="O24" s="520"/>
      <c r="P24" s="520"/>
      <c r="Q24" s="520"/>
      <c r="R24" s="520"/>
      <c r="S24" s="520"/>
      <c r="T24" s="520"/>
      <c r="U24" s="520"/>
      <c r="V24" s="520"/>
      <c r="W24" s="520"/>
      <c r="X24" s="521"/>
      <c r="Y24" s="512">
        <f>'入力シート兼事業者（控）'!X30</f>
        <v>0</v>
      </c>
      <c r="Z24" s="513"/>
      <c r="AA24" s="514">
        <f>'入力シート兼事業者（控）'!AA30</f>
        <v>0</v>
      </c>
      <c r="AB24" s="515"/>
      <c r="AM24" s="5"/>
      <c r="AN24" s="5"/>
    </row>
    <row r="25" spans="1:40" ht="15.95" customHeight="1">
      <c r="A25" s="5"/>
      <c r="B25" s="10">
        <v>5</v>
      </c>
      <c r="C25" s="507" t="str">
        <f>IF('入力シート兼事業者（控）'!C31="","",'入力シート兼事業者（控）'!C31)</f>
        <v/>
      </c>
      <c r="D25" s="508"/>
      <c r="E25" s="508"/>
      <c r="F25" s="509">
        <f>'入力シート兼事業者（控）'!F31</f>
        <v>0</v>
      </c>
      <c r="G25" s="510"/>
      <c r="H25" s="510"/>
      <c r="I25" s="510"/>
      <c r="J25" s="511"/>
      <c r="K25" s="519">
        <f>'入力シート兼事業者（控）'!K31</f>
        <v>0</v>
      </c>
      <c r="L25" s="520"/>
      <c r="M25" s="520"/>
      <c r="N25" s="520"/>
      <c r="O25" s="520"/>
      <c r="P25" s="520"/>
      <c r="Q25" s="520"/>
      <c r="R25" s="520"/>
      <c r="S25" s="520"/>
      <c r="T25" s="520"/>
      <c r="U25" s="520"/>
      <c r="V25" s="520"/>
      <c r="W25" s="520"/>
      <c r="X25" s="521"/>
      <c r="Y25" s="512">
        <f>'入力シート兼事業者（控）'!X31</f>
        <v>0</v>
      </c>
      <c r="Z25" s="513"/>
      <c r="AA25" s="514">
        <f>'入力シート兼事業者（控）'!AA31</f>
        <v>0</v>
      </c>
      <c r="AB25" s="515"/>
      <c r="AM25" s="5"/>
      <c r="AN25" s="5"/>
    </row>
    <row r="26" spans="1:40" ht="15.95" customHeight="1">
      <c r="A26" s="5"/>
      <c r="B26" s="10">
        <v>6</v>
      </c>
      <c r="C26" s="507" t="str">
        <f>IF('入力シート兼事業者（控）'!C32="","",'入力シート兼事業者（控）'!C32)</f>
        <v/>
      </c>
      <c r="D26" s="508"/>
      <c r="E26" s="508"/>
      <c r="F26" s="509">
        <f>'入力シート兼事業者（控）'!F32</f>
        <v>0</v>
      </c>
      <c r="G26" s="510"/>
      <c r="H26" s="510"/>
      <c r="I26" s="510"/>
      <c r="J26" s="511"/>
      <c r="K26" s="519">
        <f>'入力シート兼事業者（控）'!K32</f>
        <v>0</v>
      </c>
      <c r="L26" s="520"/>
      <c r="M26" s="520"/>
      <c r="N26" s="520"/>
      <c r="O26" s="520"/>
      <c r="P26" s="520"/>
      <c r="Q26" s="520"/>
      <c r="R26" s="520"/>
      <c r="S26" s="520"/>
      <c r="T26" s="520"/>
      <c r="U26" s="520"/>
      <c r="V26" s="520"/>
      <c r="W26" s="520"/>
      <c r="X26" s="521"/>
      <c r="Y26" s="512">
        <f>'入力シート兼事業者（控）'!X32</f>
        <v>0</v>
      </c>
      <c r="Z26" s="513"/>
      <c r="AA26" s="514">
        <f>'入力シート兼事業者（控）'!AA32</f>
        <v>0</v>
      </c>
      <c r="AB26" s="515"/>
      <c r="AM26" s="5"/>
      <c r="AN26" s="5"/>
    </row>
    <row r="27" spans="1:40" ht="15.95" customHeight="1">
      <c r="A27" s="5"/>
      <c r="B27" s="10">
        <v>7</v>
      </c>
      <c r="C27" s="507" t="str">
        <f>IF('入力シート兼事業者（控）'!C33="","",'入力シート兼事業者（控）'!C33)</f>
        <v/>
      </c>
      <c r="D27" s="508"/>
      <c r="E27" s="508"/>
      <c r="F27" s="509">
        <f>'入力シート兼事業者（控）'!F33</f>
        <v>0</v>
      </c>
      <c r="G27" s="510"/>
      <c r="H27" s="510"/>
      <c r="I27" s="510"/>
      <c r="J27" s="511"/>
      <c r="K27" s="519">
        <f>'入力シート兼事業者（控）'!K33</f>
        <v>0</v>
      </c>
      <c r="L27" s="520"/>
      <c r="M27" s="520"/>
      <c r="N27" s="520"/>
      <c r="O27" s="520"/>
      <c r="P27" s="520"/>
      <c r="Q27" s="520"/>
      <c r="R27" s="520"/>
      <c r="S27" s="520"/>
      <c r="T27" s="520"/>
      <c r="U27" s="520"/>
      <c r="V27" s="520"/>
      <c r="W27" s="520"/>
      <c r="X27" s="521"/>
      <c r="Y27" s="512">
        <f>'入力シート兼事業者（控）'!X33</f>
        <v>0</v>
      </c>
      <c r="Z27" s="513"/>
      <c r="AA27" s="514">
        <f>'入力シート兼事業者（控）'!AA33</f>
        <v>0</v>
      </c>
      <c r="AB27" s="515"/>
      <c r="AM27" s="5"/>
      <c r="AN27" s="5"/>
    </row>
    <row r="28" spans="1:40" ht="15.95" customHeight="1">
      <c r="A28" s="5"/>
      <c r="B28" s="10">
        <v>8</v>
      </c>
      <c r="C28" s="507" t="str">
        <f>IF('入力シート兼事業者（控）'!C34="","",'入力シート兼事業者（控）'!C34)</f>
        <v/>
      </c>
      <c r="D28" s="508"/>
      <c r="E28" s="508"/>
      <c r="F28" s="509">
        <f>'入力シート兼事業者（控）'!F34</f>
        <v>0</v>
      </c>
      <c r="G28" s="510"/>
      <c r="H28" s="510"/>
      <c r="I28" s="510"/>
      <c r="J28" s="511"/>
      <c r="K28" s="519">
        <f>'入力シート兼事業者（控）'!K34</f>
        <v>0</v>
      </c>
      <c r="L28" s="520"/>
      <c r="M28" s="520"/>
      <c r="N28" s="520"/>
      <c r="O28" s="520"/>
      <c r="P28" s="520"/>
      <c r="Q28" s="520"/>
      <c r="R28" s="520"/>
      <c r="S28" s="520"/>
      <c r="T28" s="520"/>
      <c r="U28" s="520"/>
      <c r="V28" s="520"/>
      <c r="W28" s="520"/>
      <c r="X28" s="521"/>
      <c r="Y28" s="512">
        <f>'入力シート兼事業者（控）'!X34</f>
        <v>0</v>
      </c>
      <c r="Z28" s="513"/>
      <c r="AA28" s="514">
        <f>'入力シート兼事業者（控）'!AA34</f>
        <v>0</v>
      </c>
      <c r="AB28" s="515"/>
      <c r="AM28" s="5"/>
      <c r="AN28" s="5"/>
    </row>
    <row r="29" spans="1:40" ht="15.95" customHeight="1">
      <c r="A29" s="5"/>
      <c r="B29" s="10">
        <v>9</v>
      </c>
      <c r="C29" s="507" t="str">
        <f>IF('入力シート兼事業者（控）'!C35="","",'入力シート兼事業者（控）'!C35)</f>
        <v/>
      </c>
      <c r="D29" s="508"/>
      <c r="E29" s="508"/>
      <c r="F29" s="509">
        <f>'入力シート兼事業者（控）'!F35</f>
        <v>0</v>
      </c>
      <c r="G29" s="510"/>
      <c r="H29" s="510"/>
      <c r="I29" s="510"/>
      <c r="J29" s="511"/>
      <c r="K29" s="519">
        <f>'入力シート兼事業者（控）'!K35</f>
        <v>0</v>
      </c>
      <c r="L29" s="520"/>
      <c r="M29" s="520"/>
      <c r="N29" s="520"/>
      <c r="O29" s="520"/>
      <c r="P29" s="520"/>
      <c r="Q29" s="520"/>
      <c r="R29" s="520"/>
      <c r="S29" s="520"/>
      <c r="T29" s="520"/>
      <c r="U29" s="520"/>
      <c r="V29" s="520"/>
      <c r="W29" s="520"/>
      <c r="X29" s="521"/>
      <c r="Y29" s="512">
        <f>'入力シート兼事業者（控）'!X35</f>
        <v>0</v>
      </c>
      <c r="Z29" s="513"/>
      <c r="AA29" s="514">
        <f>'入力シート兼事業者（控）'!AA35</f>
        <v>0</v>
      </c>
      <c r="AB29" s="515"/>
      <c r="AM29" s="5"/>
      <c r="AN29" s="5"/>
    </row>
    <row r="30" spans="1:40" ht="15.95" customHeight="1">
      <c r="A30" s="5"/>
      <c r="B30" s="10">
        <v>10</v>
      </c>
      <c r="C30" s="507" t="str">
        <f>IF('入力シート兼事業者（控）'!C36="","",'入力シート兼事業者（控）'!C36)</f>
        <v/>
      </c>
      <c r="D30" s="508"/>
      <c r="E30" s="508"/>
      <c r="F30" s="509">
        <f>'入力シート兼事業者（控）'!F36</f>
        <v>0</v>
      </c>
      <c r="G30" s="510"/>
      <c r="H30" s="510"/>
      <c r="I30" s="510"/>
      <c r="J30" s="511"/>
      <c r="K30" s="519">
        <f>'入力シート兼事業者（控）'!K36</f>
        <v>0</v>
      </c>
      <c r="L30" s="520"/>
      <c r="M30" s="520"/>
      <c r="N30" s="520"/>
      <c r="O30" s="520"/>
      <c r="P30" s="520"/>
      <c r="Q30" s="520"/>
      <c r="R30" s="520"/>
      <c r="S30" s="520"/>
      <c r="T30" s="520"/>
      <c r="U30" s="520"/>
      <c r="V30" s="520"/>
      <c r="W30" s="520"/>
      <c r="X30" s="521"/>
      <c r="Y30" s="512">
        <f>'入力シート兼事業者（控）'!X36</f>
        <v>0</v>
      </c>
      <c r="Z30" s="513"/>
      <c r="AA30" s="514">
        <f>'入力シート兼事業者（控）'!AA36</f>
        <v>0</v>
      </c>
      <c r="AB30" s="515"/>
      <c r="AM30" s="5"/>
      <c r="AN30" s="5"/>
    </row>
    <row r="31" spans="1:40" ht="15.95" customHeight="1">
      <c r="A31" s="5"/>
      <c r="B31" s="10">
        <v>11</v>
      </c>
      <c r="C31" s="507" t="str">
        <f>IF('入力シート兼事業者（控）'!C37="","",'入力シート兼事業者（控）'!C37)</f>
        <v/>
      </c>
      <c r="D31" s="508"/>
      <c r="E31" s="508"/>
      <c r="F31" s="509">
        <f>'入力シート兼事業者（控）'!F37</f>
        <v>0</v>
      </c>
      <c r="G31" s="510"/>
      <c r="H31" s="510"/>
      <c r="I31" s="510"/>
      <c r="J31" s="511"/>
      <c r="K31" s="519">
        <f>'入力シート兼事業者（控）'!K37</f>
        <v>0</v>
      </c>
      <c r="L31" s="520"/>
      <c r="M31" s="520"/>
      <c r="N31" s="520"/>
      <c r="O31" s="520"/>
      <c r="P31" s="520"/>
      <c r="Q31" s="520"/>
      <c r="R31" s="520"/>
      <c r="S31" s="520"/>
      <c r="T31" s="520"/>
      <c r="U31" s="520"/>
      <c r="V31" s="520"/>
      <c r="W31" s="520"/>
      <c r="X31" s="521"/>
      <c r="Y31" s="512">
        <f>'入力シート兼事業者（控）'!X37</f>
        <v>0</v>
      </c>
      <c r="Z31" s="513"/>
      <c r="AA31" s="514">
        <f>'入力シート兼事業者（控）'!AA37</f>
        <v>0</v>
      </c>
      <c r="AB31" s="515"/>
      <c r="AM31" s="5"/>
      <c r="AN31" s="5"/>
    </row>
    <row r="32" spans="1:40" ht="15.95" customHeight="1">
      <c r="A32" s="5"/>
      <c r="B32" s="10">
        <v>12</v>
      </c>
      <c r="C32" s="507" t="str">
        <f>IF('入力シート兼事業者（控）'!C38="","",'入力シート兼事業者（控）'!C38)</f>
        <v/>
      </c>
      <c r="D32" s="508"/>
      <c r="E32" s="508"/>
      <c r="F32" s="509">
        <f>'入力シート兼事業者（控）'!F38</f>
        <v>0</v>
      </c>
      <c r="G32" s="510"/>
      <c r="H32" s="510"/>
      <c r="I32" s="510"/>
      <c r="J32" s="511"/>
      <c r="K32" s="519">
        <f>'入力シート兼事業者（控）'!K38</f>
        <v>0</v>
      </c>
      <c r="L32" s="520"/>
      <c r="M32" s="520"/>
      <c r="N32" s="520"/>
      <c r="O32" s="520"/>
      <c r="P32" s="520"/>
      <c r="Q32" s="520"/>
      <c r="R32" s="520"/>
      <c r="S32" s="520"/>
      <c r="T32" s="520"/>
      <c r="U32" s="520"/>
      <c r="V32" s="520"/>
      <c r="W32" s="520"/>
      <c r="X32" s="521"/>
      <c r="Y32" s="512">
        <f>'入力シート兼事業者（控）'!X38</f>
        <v>0</v>
      </c>
      <c r="Z32" s="513"/>
      <c r="AA32" s="514">
        <f>'入力シート兼事業者（控）'!AA38</f>
        <v>0</v>
      </c>
      <c r="AB32" s="515"/>
      <c r="AM32" s="5"/>
      <c r="AN32" s="5"/>
    </row>
    <row r="33" spans="1:40" ht="15.95" customHeight="1">
      <c r="A33" s="5"/>
      <c r="B33" s="10">
        <v>13</v>
      </c>
      <c r="C33" s="507" t="str">
        <f>IF('入力シート兼事業者（控）'!C39="","",'入力シート兼事業者（控）'!C39)</f>
        <v/>
      </c>
      <c r="D33" s="508"/>
      <c r="E33" s="508"/>
      <c r="F33" s="509">
        <f>'入力シート兼事業者（控）'!F39</f>
        <v>0</v>
      </c>
      <c r="G33" s="510"/>
      <c r="H33" s="510"/>
      <c r="I33" s="510"/>
      <c r="J33" s="511"/>
      <c r="K33" s="519">
        <f>'入力シート兼事業者（控）'!K39</f>
        <v>0</v>
      </c>
      <c r="L33" s="520"/>
      <c r="M33" s="520"/>
      <c r="N33" s="520"/>
      <c r="O33" s="520"/>
      <c r="P33" s="520"/>
      <c r="Q33" s="520"/>
      <c r="R33" s="520"/>
      <c r="S33" s="520"/>
      <c r="T33" s="520"/>
      <c r="U33" s="520"/>
      <c r="V33" s="520"/>
      <c r="W33" s="520"/>
      <c r="X33" s="521"/>
      <c r="Y33" s="512">
        <f>'入力シート兼事業者（控）'!X39</f>
        <v>0</v>
      </c>
      <c r="Z33" s="513"/>
      <c r="AA33" s="514">
        <f>'入力シート兼事業者（控）'!AA39</f>
        <v>0</v>
      </c>
      <c r="AB33" s="515"/>
      <c r="AM33" s="5"/>
      <c r="AN33" s="5"/>
    </row>
    <row r="34" spans="1:40" ht="15.95" customHeight="1">
      <c r="A34" s="5"/>
      <c r="B34" s="10">
        <v>14</v>
      </c>
      <c r="C34" s="507" t="str">
        <f>IF('入力シート兼事業者（控）'!C40="","",'入力シート兼事業者（控）'!C40)</f>
        <v/>
      </c>
      <c r="D34" s="508"/>
      <c r="E34" s="508"/>
      <c r="F34" s="509">
        <f>'入力シート兼事業者（控）'!F40</f>
        <v>0</v>
      </c>
      <c r="G34" s="510"/>
      <c r="H34" s="510"/>
      <c r="I34" s="510"/>
      <c r="J34" s="511"/>
      <c r="K34" s="519">
        <f>'入力シート兼事業者（控）'!K40</f>
        <v>0</v>
      </c>
      <c r="L34" s="520"/>
      <c r="M34" s="520"/>
      <c r="N34" s="520"/>
      <c r="O34" s="520"/>
      <c r="P34" s="520"/>
      <c r="Q34" s="520"/>
      <c r="R34" s="520"/>
      <c r="S34" s="520"/>
      <c r="T34" s="520"/>
      <c r="U34" s="520"/>
      <c r="V34" s="520"/>
      <c r="W34" s="520"/>
      <c r="X34" s="521"/>
      <c r="Y34" s="512">
        <f>'入力シート兼事業者（控）'!X40</f>
        <v>0</v>
      </c>
      <c r="Z34" s="513"/>
      <c r="AA34" s="514">
        <f>'入力シート兼事業者（控）'!AA40</f>
        <v>0</v>
      </c>
      <c r="AB34" s="515"/>
      <c r="AM34" s="5"/>
      <c r="AN34" s="5"/>
    </row>
    <row r="35" spans="1:40" ht="15.95" customHeight="1">
      <c r="A35" s="5"/>
      <c r="B35" s="10">
        <v>15</v>
      </c>
      <c r="C35" s="507" t="str">
        <f>IF('入力シート兼事業者（控）'!C41="","",'入力シート兼事業者（控）'!C41)</f>
        <v/>
      </c>
      <c r="D35" s="508"/>
      <c r="E35" s="508"/>
      <c r="F35" s="509">
        <f>'入力シート兼事業者（控）'!F41</f>
        <v>0</v>
      </c>
      <c r="G35" s="510"/>
      <c r="H35" s="510"/>
      <c r="I35" s="510"/>
      <c r="J35" s="511"/>
      <c r="K35" s="519">
        <f>'入力シート兼事業者（控）'!K41</f>
        <v>0</v>
      </c>
      <c r="L35" s="520"/>
      <c r="M35" s="520"/>
      <c r="N35" s="520"/>
      <c r="O35" s="520"/>
      <c r="P35" s="520"/>
      <c r="Q35" s="520"/>
      <c r="R35" s="520"/>
      <c r="S35" s="520"/>
      <c r="T35" s="520"/>
      <c r="U35" s="520"/>
      <c r="V35" s="520"/>
      <c r="W35" s="520"/>
      <c r="X35" s="521"/>
      <c r="Y35" s="512">
        <f>'入力シート兼事業者（控）'!X41</f>
        <v>0</v>
      </c>
      <c r="Z35" s="513"/>
      <c r="AA35" s="514">
        <f>'入力シート兼事業者（控）'!AA41</f>
        <v>0</v>
      </c>
      <c r="AB35" s="515"/>
      <c r="AM35" s="5"/>
      <c r="AN35" s="5"/>
    </row>
    <row r="36" spans="1:40" ht="15.95" customHeight="1">
      <c r="A36" s="5"/>
      <c r="B36" s="10">
        <v>16</v>
      </c>
      <c r="C36" s="507" t="str">
        <f>IF('入力シート兼事業者（控）'!C42="","",'入力シート兼事業者（控）'!C42)</f>
        <v/>
      </c>
      <c r="D36" s="508"/>
      <c r="E36" s="508"/>
      <c r="F36" s="509">
        <f>'入力シート兼事業者（控）'!F42</f>
        <v>0</v>
      </c>
      <c r="G36" s="510"/>
      <c r="H36" s="510"/>
      <c r="I36" s="510"/>
      <c r="J36" s="511"/>
      <c r="K36" s="519">
        <f>'入力シート兼事業者（控）'!K42</f>
        <v>0</v>
      </c>
      <c r="L36" s="520"/>
      <c r="M36" s="520"/>
      <c r="N36" s="520"/>
      <c r="O36" s="520"/>
      <c r="P36" s="520"/>
      <c r="Q36" s="520"/>
      <c r="R36" s="520"/>
      <c r="S36" s="520"/>
      <c r="T36" s="520"/>
      <c r="U36" s="520"/>
      <c r="V36" s="520"/>
      <c r="W36" s="520"/>
      <c r="X36" s="521"/>
      <c r="Y36" s="512">
        <f>'入力シート兼事業者（控）'!X42</f>
        <v>0</v>
      </c>
      <c r="Z36" s="513"/>
      <c r="AA36" s="514">
        <f>'入力シート兼事業者（控）'!AA42</f>
        <v>0</v>
      </c>
      <c r="AB36" s="515"/>
      <c r="AM36" s="5"/>
      <c r="AN36" s="5"/>
    </row>
    <row r="37" spans="1:40" ht="15.95" customHeight="1">
      <c r="A37" s="5"/>
      <c r="B37" s="10">
        <v>17</v>
      </c>
      <c r="C37" s="507" t="str">
        <f>IF('入力シート兼事業者（控）'!C43="","",'入力シート兼事業者（控）'!C43)</f>
        <v/>
      </c>
      <c r="D37" s="508"/>
      <c r="E37" s="508"/>
      <c r="F37" s="509">
        <f>'入力シート兼事業者（控）'!F43</f>
        <v>0</v>
      </c>
      <c r="G37" s="510"/>
      <c r="H37" s="510"/>
      <c r="I37" s="510"/>
      <c r="J37" s="511"/>
      <c r="K37" s="519">
        <f>'入力シート兼事業者（控）'!K43</f>
        <v>0</v>
      </c>
      <c r="L37" s="520"/>
      <c r="M37" s="520"/>
      <c r="N37" s="520"/>
      <c r="O37" s="520"/>
      <c r="P37" s="520"/>
      <c r="Q37" s="520"/>
      <c r="R37" s="520"/>
      <c r="S37" s="520"/>
      <c r="T37" s="520"/>
      <c r="U37" s="520"/>
      <c r="V37" s="520"/>
      <c r="W37" s="520"/>
      <c r="X37" s="521"/>
      <c r="Y37" s="512">
        <f>'入力シート兼事業者（控）'!X43</f>
        <v>0</v>
      </c>
      <c r="Z37" s="513"/>
      <c r="AA37" s="514">
        <f>'入力シート兼事業者（控）'!AA43</f>
        <v>0</v>
      </c>
      <c r="AB37" s="515"/>
      <c r="AM37" s="5"/>
      <c r="AN37" s="5"/>
    </row>
    <row r="38" spans="1:40" ht="15.95" customHeight="1">
      <c r="A38" s="5"/>
      <c r="B38" s="10">
        <v>18</v>
      </c>
      <c r="C38" s="507" t="str">
        <f>IF('入力シート兼事業者（控）'!C44="","",'入力シート兼事業者（控）'!C44)</f>
        <v/>
      </c>
      <c r="D38" s="508"/>
      <c r="E38" s="508"/>
      <c r="F38" s="509">
        <f>'入力シート兼事業者（控）'!F44</f>
        <v>0</v>
      </c>
      <c r="G38" s="510"/>
      <c r="H38" s="510"/>
      <c r="I38" s="510"/>
      <c r="J38" s="511"/>
      <c r="K38" s="519">
        <f>'入力シート兼事業者（控）'!K44</f>
        <v>0</v>
      </c>
      <c r="L38" s="520"/>
      <c r="M38" s="520"/>
      <c r="N38" s="520"/>
      <c r="O38" s="520"/>
      <c r="P38" s="520"/>
      <c r="Q38" s="520"/>
      <c r="R38" s="520"/>
      <c r="S38" s="520"/>
      <c r="T38" s="520"/>
      <c r="U38" s="520"/>
      <c r="V38" s="520"/>
      <c r="W38" s="520"/>
      <c r="X38" s="521"/>
      <c r="Y38" s="512">
        <f>'入力シート兼事業者（控）'!X44</f>
        <v>0</v>
      </c>
      <c r="Z38" s="513"/>
      <c r="AA38" s="514">
        <f>'入力シート兼事業者（控）'!AA44</f>
        <v>0</v>
      </c>
      <c r="AB38" s="515"/>
      <c r="AM38" s="5"/>
      <c r="AN38" s="5"/>
    </row>
    <row r="39" spans="1:40" ht="15.95" customHeight="1">
      <c r="A39" s="5"/>
      <c r="B39" s="10">
        <v>19</v>
      </c>
      <c r="C39" s="507" t="str">
        <f>IF('入力シート兼事業者（控）'!C45="","",'入力シート兼事業者（控）'!C45)</f>
        <v/>
      </c>
      <c r="D39" s="508"/>
      <c r="E39" s="508"/>
      <c r="F39" s="509">
        <f>'入力シート兼事業者（控）'!F45</f>
        <v>0</v>
      </c>
      <c r="G39" s="510"/>
      <c r="H39" s="510"/>
      <c r="I39" s="510"/>
      <c r="J39" s="511"/>
      <c r="K39" s="519">
        <f>'入力シート兼事業者（控）'!K45</f>
        <v>0</v>
      </c>
      <c r="L39" s="520"/>
      <c r="M39" s="520"/>
      <c r="N39" s="520"/>
      <c r="O39" s="520"/>
      <c r="P39" s="520"/>
      <c r="Q39" s="520"/>
      <c r="R39" s="520"/>
      <c r="S39" s="520"/>
      <c r="T39" s="520"/>
      <c r="U39" s="520"/>
      <c r="V39" s="520"/>
      <c r="W39" s="520"/>
      <c r="X39" s="521"/>
      <c r="Y39" s="512">
        <f>'入力シート兼事業者（控）'!X45</f>
        <v>0</v>
      </c>
      <c r="Z39" s="513"/>
      <c r="AA39" s="514">
        <f>'入力シート兼事業者（控）'!AA45</f>
        <v>0</v>
      </c>
      <c r="AB39" s="515"/>
      <c r="AM39" s="5"/>
      <c r="AN39" s="5"/>
    </row>
    <row r="40" spans="1:40" ht="15.95" customHeight="1">
      <c r="A40" s="5"/>
      <c r="B40" s="10">
        <v>20</v>
      </c>
      <c r="C40" s="507" t="str">
        <f>IF('入力シート兼事業者（控）'!C46="","",'入力シート兼事業者（控）'!C46)</f>
        <v/>
      </c>
      <c r="D40" s="508"/>
      <c r="E40" s="508"/>
      <c r="F40" s="509">
        <f>'入力シート兼事業者（控）'!F46</f>
        <v>0</v>
      </c>
      <c r="G40" s="510"/>
      <c r="H40" s="510"/>
      <c r="I40" s="510"/>
      <c r="J40" s="511"/>
      <c r="K40" s="519">
        <f>'入力シート兼事業者（控）'!K46</f>
        <v>0</v>
      </c>
      <c r="L40" s="520"/>
      <c r="M40" s="520"/>
      <c r="N40" s="520"/>
      <c r="O40" s="520"/>
      <c r="P40" s="520"/>
      <c r="Q40" s="520"/>
      <c r="R40" s="520"/>
      <c r="S40" s="520"/>
      <c r="T40" s="520"/>
      <c r="U40" s="520"/>
      <c r="V40" s="520"/>
      <c r="W40" s="520"/>
      <c r="X40" s="521"/>
      <c r="Y40" s="512">
        <f>'入力シート兼事業者（控）'!X46</f>
        <v>0</v>
      </c>
      <c r="Z40" s="513"/>
      <c r="AA40" s="514">
        <f>'入力シート兼事業者（控）'!AA46</f>
        <v>0</v>
      </c>
      <c r="AB40" s="515"/>
      <c r="AM40" s="5"/>
      <c r="AN40" s="5"/>
    </row>
    <row r="41" spans="1:40" ht="15.95" customHeight="1">
      <c r="A41" s="5"/>
      <c r="B41" s="10">
        <v>21</v>
      </c>
      <c r="C41" s="507" t="str">
        <f>IF('入力シート兼事業者（控）'!C47="","",'入力シート兼事業者（控）'!C47)</f>
        <v/>
      </c>
      <c r="D41" s="508"/>
      <c r="E41" s="508"/>
      <c r="F41" s="509">
        <f>'入力シート兼事業者（控）'!F47</f>
        <v>0</v>
      </c>
      <c r="G41" s="510"/>
      <c r="H41" s="510"/>
      <c r="I41" s="510"/>
      <c r="J41" s="511"/>
      <c r="K41" s="519">
        <f>'入力シート兼事業者（控）'!K47</f>
        <v>0</v>
      </c>
      <c r="L41" s="520"/>
      <c r="M41" s="520"/>
      <c r="N41" s="520"/>
      <c r="O41" s="520"/>
      <c r="P41" s="520"/>
      <c r="Q41" s="520"/>
      <c r="R41" s="520"/>
      <c r="S41" s="520"/>
      <c r="T41" s="520"/>
      <c r="U41" s="520"/>
      <c r="V41" s="520"/>
      <c r="W41" s="520"/>
      <c r="X41" s="521"/>
      <c r="Y41" s="512">
        <f>'入力シート兼事業者（控）'!X47</f>
        <v>0</v>
      </c>
      <c r="Z41" s="513"/>
      <c r="AA41" s="514">
        <f>'入力シート兼事業者（控）'!AA47</f>
        <v>0</v>
      </c>
      <c r="AB41" s="515"/>
      <c r="AM41" s="5"/>
      <c r="AN41" s="5"/>
    </row>
    <row r="42" spans="1:40" ht="15.95" customHeight="1">
      <c r="A42" s="5"/>
      <c r="B42" s="10">
        <v>22</v>
      </c>
      <c r="C42" s="507" t="str">
        <f>IF('入力シート兼事業者（控）'!C48="","",'入力シート兼事業者（控）'!C48)</f>
        <v/>
      </c>
      <c r="D42" s="508"/>
      <c r="E42" s="508"/>
      <c r="F42" s="509">
        <f>'入力シート兼事業者（控）'!F48</f>
        <v>0</v>
      </c>
      <c r="G42" s="510"/>
      <c r="H42" s="510"/>
      <c r="I42" s="510"/>
      <c r="J42" s="511"/>
      <c r="K42" s="519">
        <f>'入力シート兼事業者（控）'!K48</f>
        <v>0</v>
      </c>
      <c r="L42" s="520"/>
      <c r="M42" s="520"/>
      <c r="N42" s="520"/>
      <c r="O42" s="520"/>
      <c r="P42" s="520"/>
      <c r="Q42" s="520"/>
      <c r="R42" s="520"/>
      <c r="S42" s="520"/>
      <c r="T42" s="520"/>
      <c r="U42" s="520"/>
      <c r="V42" s="520"/>
      <c r="W42" s="520"/>
      <c r="X42" s="521"/>
      <c r="Y42" s="512">
        <f>'入力シート兼事業者（控）'!X48</f>
        <v>0</v>
      </c>
      <c r="Z42" s="513"/>
      <c r="AA42" s="514">
        <f>'入力シート兼事業者（控）'!AA48</f>
        <v>0</v>
      </c>
      <c r="AB42" s="515"/>
      <c r="AM42" s="5"/>
      <c r="AN42" s="5"/>
    </row>
    <row r="43" spans="1:40" ht="15.95" customHeight="1">
      <c r="A43" s="5"/>
      <c r="B43" s="10">
        <v>23</v>
      </c>
      <c r="C43" s="507" t="str">
        <f>IF('入力シート兼事業者（控）'!C49="","",'入力シート兼事業者（控）'!C49)</f>
        <v/>
      </c>
      <c r="D43" s="508"/>
      <c r="E43" s="508"/>
      <c r="F43" s="509">
        <f>'入力シート兼事業者（控）'!F49</f>
        <v>0</v>
      </c>
      <c r="G43" s="510"/>
      <c r="H43" s="510"/>
      <c r="I43" s="510"/>
      <c r="J43" s="511"/>
      <c r="K43" s="519">
        <f>'入力シート兼事業者（控）'!K49</f>
        <v>0</v>
      </c>
      <c r="L43" s="520"/>
      <c r="M43" s="520"/>
      <c r="N43" s="520"/>
      <c r="O43" s="520"/>
      <c r="P43" s="520"/>
      <c r="Q43" s="520"/>
      <c r="R43" s="520"/>
      <c r="S43" s="520"/>
      <c r="T43" s="520"/>
      <c r="U43" s="520"/>
      <c r="V43" s="520"/>
      <c r="W43" s="520"/>
      <c r="X43" s="521"/>
      <c r="Y43" s="512">
        <f>'入力シート兼事業者（控）'!X49</f>
        <v>0</v>
      </c>
      <c r="Z43" s="513"/>
      <c r="AA43" s="514">
        <f>'入力シート兼事業者（控）'!AA49</f>
        <v>0</v>
      </c>
      <c r="AB43" s="515"/>
      <c r="AM43" s="5"/>
      <c r="AN43" s="5"/>
    </row>
    <row r="44" spans="1:40" ht="15.95" customHeight="1">
      <c r="A44" s="5"/>
      <c r="B44" s="10">
        <v>24</v>
      </c>
      <c r="C44" s="507" t="str">
        <f>IF('入力シート兼事業者（控）'!C50="","",'入力シート兼事業者（控）'!C50)</f>
        <v/>
      </c>
      <c r="D44" s="508"/>
      <c r="E44" s="508"/>
      <c r="F44" s="509">
        <f>'入力シート兼事業者（控）'!F50</f>
        <v>0</v>
      </c>
      <c r="G44" s="510"/>
      <c r="H44" s="510"/>
      <c r="I44" s="510"/>
      <c r="J44" s="511"/>
      <c r="K44" s="519">
        <f>'入力シート兼事業者（控）'!K50</f>
        <v>0</v>
      </c>
      <c r="L44" s="520"/>
      <c r="M44" s="520"/>
      <c r="N44" s="520"/>
      <c r="O44" s="520"/>
      <c r="P44" s="520"/>
      <c r="Q44" s="520"/>
      <c r="R44" s="520"/>
      <c r="S44" s="520"/>
      <c r="T44" s="520"/>
      <c r="U44" s="520"/>
      <c r="V44" s="520"/>
      <c r="W44" s="520"/>
      <c r="X44" s="521"/>
      <c r="Y44" s="512">
        <f>'入力シート兼事業者（控）'!X50</f>
        <v>0</v>
      </c>
      <c r="Z44" s="513"/>
      <c r="AA44" s="514">
        <f>'入力シート兼事業者（控）'!AA50</f>
        <v>0</v>
      </c>
      <c r="AB44" s="515"/>
      <c r="AM44" s="5"/>
      <c r="AN44" s="5"/>
    </row>
    <row r="45" spans="1:40" ht="15.95" customHeight="1">
      <c r="A45" s="5"/>
      <c r="B45" s="10">
        <v>25</v>
      </c>
      <c r="C45" s="507" t="str">
        <f>IF('入力シート兼事業者（控）'!C51="","",'入力シート兼事業者（控）'!C51)</f>
        <v/>
      </c>
      <c r="D45" s="508"/>
      <c r="E45" s="508"/>
      <c r="F45" s="509">
        <f>'入力シート兼事業者（控）'!F51</f>
        <v>0</v>
      </c>
      <c r="G45" s="510"/>
      <c r="H45" s="510"/>
      <c r="I45" s="510"/>
      <c r="J45" s="511"/>
      <c r="K45" s="519">
        <f>'入力シート兼事業者（控）'!K51</f>
        <v>0</v>
      </c>
      <c r="L45" s="520"/>
      <c r="M45" s="520"/>
      <c r="N45" s="520"/>
      <c r="O45" s="520"/>
      <c r="P45" s="520"/>
      <c r="Q45" s="520"/>
      <c r="R45" s="520"/>
      <c r="S45" s="520"/>
      <c r="T45" s="520"/>
      <c r="U45" s="520"/>
      <c r="V45" s="520"/>
      <c r="W45" s="520"/>
      <c r="X45" s="521"/>
      <c r="Y45" s="512">
        <f>'入力シート兼事業者（控）'!X51</f>
        <v>0</v>
      </c>
      <c r="Z45" s="513"/>
      <c r="AA45" s="514">
        <f>'入力シート兼事業者（控）'!AA51</f>
        <v>0</v>
      </c>
      <c r="AB45" s="515"/>
      <c r="AG45" s="558" t="s">
        <v>39</v>
      </c>
      <c r="AH45" s="558"/>
      <c r="AI45" s="558"/>
      <c r="AJ45" s="558"/>
      <c r="AK45" s="558"/>
      <c r="AM45" s="5"/>
      <c r="AN45" s="5"/>
    </row>
    <row r="46" spans="1:40" ht="15.95" customHeight="1">
      <c r="A46" s="5"/>
      <c r="B46" s="10">
        <v>26</v>
      </c>
      <c r="C46" s="507" t="str">
        <f>IF('入力シート兼事業者（控）'!C52="","",'入力シート兼事業者（控）'!C52)</f>
        <v/>
      </c>
      <c r="D46" s="508"/>
      <c r="E46" s="508"/>
      <c r="F46" s="509">
        <f>'入力シート兼事業者（控）'!F52</f>
        <v>0</v>
      </c>
      <c r="G46" s="510"/>
      <c r="H46" s="510"/>
      <c r="I46" s="510"/>
      <c r="J46" s="511"/>
      <c r="K46" s="519">
        <f>'入力シート兼事業者（控）'!K52</f>
        <v>0</v>
      </c>
      <c r="L46" s="520"/>
      <c r="M46" s="520"/>
      <c r="N46" s="520"/>
      <c r="O46" s="520"/>
      <c r="P46" s="520"/>
      <c r="Q46" s="520"/>
      <c r="R46" s="520"/>
      <c r="S46" s="520"/>
      <c r="T46" s="520"/>
      <c r="U46" s="520"/>
      <c r="V46" s="520"/>
      <c r="W46" s="520"/>
      <c r="X46" s="521"/>
      <c r="Y46" s="512">
        <f>'入力シート兼事業者（控）'!X52</f>
        <v>0</v>
      </c>
      <c r="Z46" s="513"/>
      <c r="AA46" s="514">
        <f>'入力シート兼事業者（控）'!AA52</f>
        <v>0</v>
      </c>
      <c r="AB46" s="515"/>
      <c r="AM46" s="5"/>
      <c r="AN46" s="5"/>
    </row>
    <row r="47" spans="1:40" ht="15.95" customHeight="1">
      <c r="A47" s="5"/>
      <c r="B47" s="10">
        <v>27</v>
      </c>
      <c r="C47" s="507" t="str">
        <f>IF('入力シート兼事業者（控）'!C53="","",'入力シート兼事業者（控）'!C53)</f>
        <v/>
      </c>
      <c r="D47" s="508"/>
      <c r="E47" s="508"/>
      <c r="F47" s="509">
        <f>'入力シート兼事業者（控）'!F53</f>
        <v>0</v>
      </c>
      <c r="G47" s="510"/>
      <c r="H47" s="510"/>
      <c r="I47" s="510"/>
      <c r="J47" s="511"/>
      <c r="K47" s="519">
        <f>'入力シート兼事業者（控）'!K53</f>
        <v>0</v>
      </c>
      <c r="L47" s="520"/>
      <c r="M47" s="520"/>
      <c r="N47" s="520"/>
      <c r="O47" s="520"/>
      <c r="P47" s="520"/>
      <c r="Q47" s="520"/>
      <c r="R47" s="520"/>
      <c r="S47" s="520"/>
      <c r="T47" s="520"/>
      <c r="U47" s="520"/>
      <c r="V47" s="520"/>
      <c r="W47" s="520"/>
      <c r="X47" s="521"/>
      <c r="Y47" s="512">
        <f>'入力シート兼事業者（控）'!X53</f>
        <v>0</v>
      </c>
      <c r="Z47" s="513"/>
      <c r="AA47" s="514">
        <f>'入力シート兼事業者（控）'!AA53</f>
        <v>0</v>
      </c>
      <c r="AB47" s="515"/>
      <c r="AM47" s="5"/>
      <c r="AN47" s="5"/>
    </row>
    <row r="48" spans="1:40" ht="15.95" customHeight="1">
      <c r="A48" s="5"/>
      <c r="B48" s="10">
        <v>28</v>
      </c>
      <c r="C48" s="507" t="str">
        <f>IF('入力シート兼事業者（控）'!C54="","",'入力シート兼事業者（控）'!C54)</f>
        <v/>
      </c>
      <c r="D48" s="508"/>
      <c r="E48" s="508"/>
      <c r="F48" s="509">
        <f>'入力シート兼事業者（控）'!F54</f>
        <v>0</v>
      </c>
      <c r="G48" s="510"/>
      <c r="H48" s="510"/>
      <c r="I48" s="510"/>
      <c r="J48" s="511"/>
      <c r="K48" s="519">
        <f>'入力シート兼事業者（控）'!K54</f>
        <v>0</v>
      </c>
      <c r="L48" s="520"/>
      <c r="M48" s="520"/>
      <c r="N48" s="520"/>
      <c r="O48" s="520"/>
      <c r="P48" s="520"/>
      <c r="Q48" s="520"/>
      <c r="R48" s="520"/>
      <c r="S48" s="520"/>
      <c r="T48" s="520"/>
      <c r="U48" s="520"/>
      <c r="V48" s="520"/>
      <c r="W48" s="520"/>
      <c r="X48" s="521"/>
      <c r="Y48" s="512">
        <f>'入力シート兼事業者（控）'!X54</f>
        <v>0</v>
      </c>
      <c r="Z48" s="513"/>
      <c r="AA48" s="514">
        <f>'入力シート兼事業者（控）'!AA54</f>
        <v>0</v>
      </c>
      <c r="AB48" s="515"/>
      <c r="AM48" s="5"/>
      <c r="AN48" s="5"/>
    </row>
    <row r="49" spans="1:40" ht="15.95" customHeight="1">
      <c r="A49" s="5"/>
      <c r="B49" s="10">
        <v>29</v>
      </c>
      <c r="C49" s="507" t="str">
        <f>IF('入力シート兼事業者（控）'!C55="","",'入力シート兼事業者（控）'!C55)</f>
        <v/>
      </c>
      <c r="D49" s="508"/>
      <c r="E49" s="508"/>
      <c r="F49" s="509">
        <f>'入力シート兼事業者（控）'!F55</f>
        <v>0</v>
      </c>
      <c r="G49" s="510"/>
      <c r="H49" s="510"/>
      <c r="I49" s="510"/>
      <c r="J49" s="511"/>
      <c r="K49" s="519">
        <f>'入力シート兼事業者（控）'!K55</f>
        <v>0</v>
      </c>
      <c r="L49" s="520"/>
      <c r="M49" s="520"/>
      <c r="N49" s="520"/>
      <c r="O49" s="520"/>
      <c r="P49" s="520"/>
      <c r="Q49" s="520"/>
      <c r="R49" s="520"/>
      <c r="S49" s="520"/>
      <c r="T49" s="520"/>
      <c r="U49" s="520"/>
      <c r="V49" s="520"/>
      <c r="W49" s="520"/>
      <c r="X49" s="521"/>
      <c r="Y49" s="512">
        <f>'入力シート兼事業者（控）'!X55</f>
        <v>0</v>
      </c>
      <c r="Z49" s="513"/>
      <c r="AA49" s="514">
        <f>'入力シート兼事業者（控）'!AA55</f>
        <v>0</v>
      </c>
      <c r="AB49" s="515"/>
      <c r="AM49" s="5"/>
      <c r="AN49" s="5"/>
    </row>
    <row r="50" spans="1:40" ht="15.95" customHeight="1" thickBot="1">
      <c r="A50" s="1"/>
      <c r="B50" s="12">
        <v>30</v>
      </c>
      <c r="C50" s="531" t="str">
        <f>IF('入力シート兼事業者（控）'!C56="","",'入力シート兼事業者（控）'!C56)</f>
        <v/>
      </c>
      <c r="D50" s="532"/>
      <c r="E50" s="532"/>
      <c r="F50" s="534">
        <f>'入力シート兼事業者（控）'!F56</f>
        <v>0</v>
      </c>
      <c r="G50" s="535"/>
      <c r="H50" s="535"/>
      <c r="I50" s="535"/>
      <c r="J50" s="536"/>
      <c r="K50" s="541">
        <f>'入力シート兼事業者（控）'!K56</f>
        <v>0</v>
      </c>
      <c r="L50" s="542"/>
      <c r="M50" s="542"/>
      <c r="N50" s="542"/>
      <c r="O50" s="542"/>
      <c r="P50" s="542"/>
      <c r="Q50" s="542"/>
      <c r="R50" s="542"/>
      <c r="S50" s="542"/>
      <c r="T50" s="542"/>
      <c r="U50" s="542"/>
      <c r="V50" s="542"/>
      <c r="W50" s="542"/>
      <c r="X50" s="543"/>
      <c r="Y50" s="537">
        <f>'入力シート兼事業者（控）'!X56</f>
        <v>0</v>
      </c>
      <c r="Z50" s="538"/>
      <c r="AA50" s="539">
        <f>'入力シート兼事業者（控）'!AA56</f>
        <v>0</v>
      </c>
      <c r="AB50" s="540"/>
      <c r="AM50" s="179"/>
      <c r="AN50" s="179"/>
    </row>
    <row r="51" spans="1:40" ht="15.95" customHeight="1" thickTop="1">
      <c r="A51" s="1"/>
      <c r="B51" s="11"/>
      <c r="C51" s="522"/>
      <c r="D51" s="523"/>
      <c r="E51" s="523"/>
      <c r="F51" s="524"/>
      <c r="G51" s="525"/>
      <c r="H51" s="525"/>
      <c r="I51" s="525"/>
      <c r="J51" s="525"/>
      <c r="K51" s="525"/>
      <c r="L51" s="525"/>
      <c r="M51" s="525"/>
      <c r="N51" s="525"/>
      <c r="O51" s="525"/>
      <c r="P51" s="525"/>
      <c r="Q51" s="525"/>
      <c r="R51" s="525"/>
      <c r="S51" s="525"/>
      <c r="T51" s="525"/>
      <c r="U51" s="525"/>
      <c r="V51" s="525"/>
      <c r="W51" s="525"/>
      <c r="X51" s="526"/>
      <c r="Y51" s="527"/>
      <c r="Z51" s="528"/>
      <c r="AA51" s="529"/>
      <c r="AB51" s="530"/>
      <c r="AM51" s="1"/>
      <c r="AN51" s="1"/>
    </row>
    <row r="52" spans="1:40" ht="12.95" customHeight="1">
      <c r="C52" s="554" t="s">
        <v>40</v>
      </c>
      <c r="D52" s="554"/>
      <c r="E52" s="554"/>
      <c r="F52" s="554"/>
      <c r="G52" s="554"/>
      <c r="H52" s="554"/>
      <c r="I52" s="554"/>
      <c r="J52" s="554"/>
      <c r="K52" s="554"/>
      <c r="L52" s="554"/>
      <c r="M52" s="554"/>
      <c r="N52" s="554"/>
      <c r="O52" s="554"/>
      <c r="P52" s="554"/>
    </row>
    <row r="53" spans="1:40" ht="12.95" customHeight="1">
      <c r="C53" s="555"/>
      <c r="D53" s="555"/>
      <c r="E53" s="555"/>
      <c r="F53" s="555"/>
      <c r="G53" s="555"/>
      <c r="H53" s="555"/>
      <c r="I53" s="555"/>
      <c r="J53" s="555"/>
      <c r="K53" s="555"/>
      <c r="L53" s="555"/>
      <c r="M53" s="555"/>
      <c r="N53" s="555"/>
      <c r="O53" s="555"/>
      <c r="P53" s="555"/>
    </row>
    <row r="54" spans="1:40" ht="19.5" customHeight="1"/>
    <row r="55" spans="1:40" ht="15" customHeight="1"/>
  </sheetData>
  <sheetProtection algorithmName="SHA-512" hashValue="pvfIo6DdOm4mbdkLELiVVWjnQ0zrbcxiSXfBTXf1h2RCQtA1IrVwrjFICnUyzNfFRcVPrRRxjgX7nqA3DY9Wow==" saltValue="LYvS1sk43BaCFSoiI6WLhA==" spinCount="100000" sheet="1" selectLockedCells="1"/>
  <mergeCells count="187">
    <mergeCell ref="AG45:AK45"/>
    <mergeCell ref="K49:X49"/>
    <mergeCell ref="K50:X50"/>
    <mergeCell ref="U7:X7"/>
    <mergeCell ref="Y7:AK7"/>
    <mergeCell ref="U8:X8"/>
    <mergeCell ref="Y8:AK8"/>
    <mergeCell ref="U9:X9"/>
    <mergeCell ref="Y9:AK9"/>
    <mergeCell ref="Y21:Z21"/>
    <mergeCell ref="AA21:AB21"/>
    <mergeCell ref="Y47:Z47"/>
    <mergeCell ref="AA47:AB47"/>
    <mergeCell ref="I1:AD1"/>
    <mergeCell ref="F48:J48"/>
    <mergeCell ref="Y48:Z48"/>
    <mergeCell ref="AA48:AB48"/>
    <mergeCell ref="AM1:AN1"/>
    <mergeCell ref="AG3:AK4"/>
    <mergeCell ref="C4:R4"/>
    <mergeCell ref="S4:T4"/>
    <mergeCell ref="C5:Q5"/>
    <mergeCell ref="R5:S5"/>
    <mergeCell ref="B17:E17"/>
    <mergeCell ref="F17:I17"/>
    <mergeCell ref="J17:M17"/>
    <mergeCell ref="N17:Y17"/>
    <mergeCell ref="AA17:AF17"/>
    <mergeCell ref="B19:E19"/>
    <mergeCell ref="F19:Z19"/>
    <mergeCell ref="B13:E13"/>
    <mergeCell ref="F13:N13"/>
    <mergeCell ref="B16:E16"/>
    <mergeCell ref="F16:Y16"/>
    <mergeCell ref="AA16:AF16"/>
    <mergeCell ref="C21:E21"/>
    <mergeCell ref="F21:J21"/>
    <mergeCell ref="C20:E20"/>
    <mergeCell ref="F20:J20"/>
    <mergeCell ref="Y20:Z20"/>
    <mergeCell ref="AA20:AB20"/>
    <mergeCell ref="K20:X20"/>
    <mergeCell ref="K21:X21"/>
    <mergeCell ref="C23:E23"/>
    <mergeCell ref="F23:J23"/>
    <mergeCell ref="Y23:Z23"/>
    <mergeCell ref="AA23:AB23"/>
    <mergeCell ref="C22:E22"/>
    <mergeCell ref="F22:J22"/>
    <mergeCell ref="Y22:Z22"/>
    <mergeCell ref="AA22:AB22"/>
    <mergeCell ref="K22:X22"/>
    <mergeCell ref="K23:X23"/>
    <mergeCell ref="C25:E25"/>
    <mergeCell ref="F25:J25"/>
    <mergeCell ref="Y25:Z25"/>
    <mergeCell ref="AA25:AB25"/>
    <mergeCell ref="C24:E24"/>
    <mergeCell ref="F24:J24"/>
    <mergeCell ref="Y24:Z24"/>
    <mergeCell ref="AA24:AB24"/>
    <mergeCell ref="K24:X24"/>
    <mergeCell ref="K25:X25"/>
    <mergeCell ref="C27:E27"/>
    <mergeCell ref="F27:J27"/>
    <mergeCell ref="Y27:Z27"/>
    <mergeCell ref="AA27:AB27"/>
    <mergeCell ref="C26:E26"/>
    <mergeCell ref="F26:J26"/>
    <mergeCell ref="Y26:Z26"/>
    <mergeCell ref="AA26:AB26"/>
    <mergeCell ref="K26:X26"/>
    <mergeCell ref="K27:X27"/>
    <mergeCell ref="C29:E29"/>
    <mergeCell ref="F29:J29"/>
    <mergeCell ref="Y29:Z29"/>
    <mergeCell ref="AA29:AB29"/>
    <mergeCell ref="C28:E28"/>
    <mergeCell ref="F28:J28"/>
    <mergeCell ref="Y28:Z28"/>
    <mergeCell ref="AA28:AB28"/>
    <mergeCell ref="K28:X28"/>
    <mergeCell ref="K29:X29"/>
    <mergeCell ref="C31:E31"/>
    <mergeCell ref="F31:J31"/>
    <mergeCell ref="Y31:Z31"/>
    <mergeCell ref="AA31:AB31"/>
    <mergeCell ref="C30:E30"/>
    <mergeCell ref="F30:J30"/>
    <mergeCell ref="Y30:Z30"/>
    <mergeCell ref="AA30:AB30"/>
    <mergeCell ref="K30:X30"/>
    <mergeCell ref="K31:X31"/>
    <mergeCell ref="C33:E33"/>
    <mergeCell ref="F33:J33"/>
    <mergeCell ref="Y33:Z33"/>
    <mergeCell ref="AA33:AB33"/>
    <mergeCell ref="C32:E32"/>
    <mergeCell ref="F32:J32"/>
    <mergeCell ref="Y32:Z32"/>
    <mergeCell ref="AA32:AB32"/>
    <mergeCell ref="K32:X32"/>
    <mergeCell ref="K33:X33"/>
    <mergeCell ref="C35:E35"/>
    <mergeCell ref="F35:J35"/>
    <mergeCell ref="Y35:Z35"/>
    <mergeCell ref="AA35:AB35"/>
    <mergeCell ref="C34:E34"/>
    <mergeCell ref="F34:J34"/>
    <mergeCell ref="Y34:Z34"/>
    <mergeCell ref="AA34:AB34"/>
    <mergeCell ref="K34:X34"/>
    <mergeCell ref="K35:X35"/>
    <mergeCell ref="C37:E37"/>
    <mergeCell ref="F37:J37"/>
    <mergeCell ref="Y37:Z37"/>
    <mergeCell ref="AA37:AB37"/>
    <mergeCell ref="C36:E36"/>
    <mergeCell ref="F36:J36"/>
    <mergeCell ref="Y36:Z36"/>
    <mergeCell ref="AA36:AB36"/>
    <mergeCell ref="K36:X36"/>
    <mergeCell ref="K37:X37"/>
    <mergeCell ref="C39:E39"/>
    <mergeCell ref="F39:J39"/>
    <mergeCell ref="Y39:Z39"/>
    <mergeCell ref="AA39:AB39"/>
    <mergeCell ref="C38:E38"/>
    <mergeCell ref="F38:J38"/>
    <mergeCell ref="Y38:Z38"/>
    <mergeCell ref="AA38:AB38"/>
    <mergeCell ref="K38:X38"/>
    <mergeCell ref="K39:X39"/>
    <mergeCell ref="C41:E41"/>
    <mergeCell ref="F41:J41"/>
    <mergeCell ref="Y41:Z41"/>
    <mergeCell ref="AA41:AB41"/>
    <mergeCell ref="C40:E40"/>
    <mergeCell ref="F40:J40"/>
    <mergeCell ref="Y40:Z40"/>
    <mergeCell ref="AA40:AB40"/>
    <mergeCell ref="K40:X40"/>
    <mergeCell ref="K41:X41"/>
    <mergeCell ref="C43:E43"/>
    <mergeCell ref="F43:J43"/>
    <mergeCell ref="Y43:Z43"/>
    <mergeCell ref="AA43:AB43"/>
    <mergeCell ref="C42:E42"/>
    <mergeCell ref="F42:J42"/>
    <mergeCell ref="Y42:Z42"/>
    <mergeCell ref="AA42:AB42"/>
    <mergeCell ref="K42:X42"/>
    <mergeCell ref="K43:X43"/>
    <mergeCell ref="C45:E45"/>
    <mergeCell ref="F45:J45"/>
    <mergeCell ref="Y45:Z45"/>
    <mergeCell ref="AA45:AB45"/>
    <mergeCell ref="C44:E44"/>
    <mergeCell ref="F44:J44"/>
    <mergeCell ref="Y44:Z44"/>
    <mergeCell ref="AA44:AB44"/>
    <mergeCell ref="K44:X44"/>
    <mergeCell ref="K45:X45"/>
    <mergeCell ref="C46:E46"/>
    <mergeCell ref="F46:J46"/>
    <mergeCell ref="Y46:Z46"/>
    <mergeCell ref="AA46:AB46"/>
    <mergeCell ref="K46:X46"/>
    <mergeCell ref="K47:X47"/>
    <mergeCell ref="K48:X48"/>
    <mergeCell ref="C52:P53"/>
    <mergeCell ref="AM50:AN50"/>
    <mergeCell ref="C51:E51"/>
    <mergeCell ref="F51:X51"/>
    <mergeCell ref="Y51:Z51"/>
    <mergeCell ref="AA51:AB51"/>
    <mergeCell ref="C50:E50"/>
    <mergeCell ref="F50:J50"/>
    <mergeCell ref="Y50:Z50"/>
    <mergeCell ref="AA50:AB50"/>
    <mergeCell ref="C49:E49"/>
    <mergeCell ref="F49:J49"/>
    <mergeCell ref="Y49:Z49"/>
    <mergeCell ref="AA49:AB49"/>
    <mergeCell ref="C48:E48"/>
    <mergeCell ref="C47:E47"/>
    <mergeCell ref="F47:J47"/>
  </mergeCells>
  <phoneticPr fontId="2"/>
  <conditionalFormatting sqref="AG3">
    <cfRule type="cellIs" dxfId="35" priority="3" operator="equal">
      <formula>"完　納"</formula>
    </cfRule>
    <cfRule type="cellIs" dxfId="34" priority="4" operator="equal">
      <formula>"分　納"</formula>
    </cfRule>
  </conditionalFormatting>
  <conditionalFormatting sqref="AH10:AK10">
    <cfRule type="cellIs" dxfId="33" priority="1" operator="equal">
      <formula>"完　納"</formula>
    </cfRule>
    <cfRule type="cellIs" dxfId="32" priority="2" operator="equal">
      <formula>"分　納"</formula>
    </cfRule>
  </conditionalFormatting>
  <conditionalFormatting sqref="AH13:AK14">
    <cfRule type="cellIs" dxfId="31" priority="5" operator="equal">
      <formula>"完　納"</formula>
    </cfRule>
    <cfRule type="cellIs" dxfId="30"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7931C-1819-494A-A04E-7D7C777948F9}">
  <sheetPr codeName="Sheet5">
    <tabColor rgb="FF0000FF"/>
  </sheetPr>
  <dimension ref="A1:AN55"/>
  <sheetViews>
    <sheetView showZeros="0" workbookViewId="0">
      <selection activeCell="F20" sqref="F20:X20"/>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6" width="3.375" style="2" customWidth="1"/>
    <col min="27" max="28" width="2.625" style="2" customWidth="1"/>
    <col min="29" max="29" width="1.625" style="2" customWidth="1"/>
    <col min="30" max="37" width="2.625" style="2" customWidth="1"/>
    <col min="38" max="38" width="2.125" style="2" customWidth="1"/>
    <col min="39" max="39" width="4" style="2" customWidth="1"/>
    <col min="40" max="40" width="7.875" style="2" customWidth="1"/>
    <col min="41" max="16384" width="9" style="2"/>
  </cols>
  <sheetData>
    <row r="1" spans="1:40" ht="24.95" customHeight="1">
      <c r="A1" s="1"/>
      <c r="I1" s="444" t="s">
        <v>80</v>
      </c>
      <c r="J1" s="444"/>
      <c r="K1" s="444"/>
      <c r="L1" s="444"/>
      <c r="M1" s="444"/>
      <c r="N1" s="444"/>
      <c r="O1" s="444"/>
      <c r="P1" s="444"/>
      <c r="Q1" s="444"/>
      <c r="R1" s="444"/>
      <c r="S1" s="444"/>
      <c r="T1" s="444"/>
      <c r="U1" s="444"/>
      <c r="V1" s="444"/>
      <c r="W1" s="444"/>
      <c r="X1" s="444"/>
      <c r="Y1" s="444"/>
      <c r="Z1" s="444"/>
      <c r="AA1" s="444"/>
      <c r="AB1" s="444"/>
      <c r="AC1" s="444"/>
      <c r="AD1" s="444"/>
      <c r="AM1" s="179"/>
      <c r="AN1" s="179"/>
    </row>
    <row r="2" spans="1:40" ht="15" customHeight="1" thickBot="1">
      <c r="A2" s="1"/>
      <c r="AM2" s="1"/>
      <c r="AN2" s="1"/>
    </row>
    <row r="3" spans="1:40" ht="9.9499999999999993" customHeight="1" thickTop="1">
      <c r="A3" s="1"/>
      <c r="B3" s="1"/>
      <c r="C3" s="1"/>
      <c r="D3" s="1"/>
      <c r="E3" s="1"/>
      <c r="F3" s="1"/>
      <c r="G3" s="1"/>
      <c r="H3" s="1"/>
      <c r="I3" s="1"/>
      <c r="J3" s="1"/>
      <c r="K3" s="1"/>
      <c r="L3" s="1"/>
      <c r="M3" s="3"/>
      <c r="N3" s="3"/>
      <c r="O3" s="3"/>
      <c r="P3" s="3"/>
      <c r="Q3" s="3"/>
      <c r="R3" s="3"/>
      <c r="S3" s="3"/>
      <c r="T3" s="3"/>
      <c r="U3" s="3"/>
      <c r="AG3" s="454" t="str">
        <f>IF('入力シート兼事業者（控）'!$AO$20=1,"分　納",IF('入力シート兼事業者（控）'!$AO$20=2,"完　納","追加材(完納)"))</f>
        <v>完　納</v>
      </c>
      <c r="AH3" s="455"/>
      <c r="AI3" s="455"/>
      <c r="AJ3" s="455"/>
      <c r="AK3" s="456"/>
    </row>
    <row r="4" spans="1:40" ht="20.100000000000001" customHeight="1" thickBot="1">
      <c r="A4" s="1"/>
      <c r="B4" s="1"/>
      <c r="C4" s="179"/>
      <c r="D4" s="179"/>
      <c r="E4" s="179"/>
      <c r="F4" s="179"/>
      <c r="G4" s="179"/>
      <c r="H4" s="179"/>
      <c r="I4" s="179"/>
      <c r="J4" s="179"/>
      <c r="K4" s="179"/>
      <c r="L4" s="179"/>
      <c r="M4" s="179"/>
      <c r="N4" s="179"/>
      <c r="O4" s="179"/>
      <c r="P4" s="179"/>
      <c r="Q4" s="179"/>
      <c r="R4" s="179"/>
      <c r="S4" s="460"/>
      <c r="T4" s="460"/>
      <c r="AG4" s="457"/>
      <c r="AH4" s="458"/>
      <c r="AI4" s="458"/>
      <c r="AJ4" s="458"/>
      <c r="AK4" s="459"/>
    </row>
    <row r="5" spans="1:40" ht="20.100000000000001" customHeight="1" thickTop="1">
      <c r="A5" s="1"/>
      <c r="B5" s="1"/>
      <c r="C5" s="179">
        <f>'入力シート兼事業者（控）'!$G$22</f>
        <v>0</v>
      </c>
      <c r="D5" s="179"/>
      <c r="E5" s="179"/>
      <c r="F5" s="179"/>
      <c r="G5" s="179"/>
      <c r="H5" s="179"/>
      <c r="I5" s="179"/>
      <c r="J5" s="179"/>
      <c r="K5" s="179"/>
      <c r="L5" s="179"/>
      <c r="M5" s="179"/>
      <c r="N5" s="179"/>
      <c r="O5" s="179"/>
      <c r="P5" s="179"/>
      <c r="Q5" s="179"/>
      <c r="R5" s="460" t="s">
        <v>29</v>
      </c>
      <c r="S5" s="460"/>
      <c r="T5" s="3"/>
      <c r="U5" s="3"/>
    </row>
    <row r="6" spans="1:40" ht="20.100000000000001" customHeight="1" thickBot="1">
      <c r="A6" s="1"/>
      <c r="B6" s="1"/>
      <c r="C6" s="1"/>
      <c r="D6" s="1"/>
      <c r="E6" s="1"/>
      <c r="F6" s="1"/>
      <c r="G6" s="1"/>
      <c r="H6" s="1"/>
      <c r="I6" s="1"/>
      <c r="J6" s="1"/>
      <c r="K6" s="1"/>
      <c r="L6" s="1"/>
      <c r="M6" s="3"/>
      <c r="N6" s="3"/>
      <c r="O6" s="3"/>
      <c r="P6" s="3"/>
      <c r="Q6" s="3"/>
      <c r="R6" s="3"/>
      <c r="S6" s="3"/>
      <c r="T6" s="3"/>
    </row>
    <row r="7" spans="1:40" ht="20.100000000000001" customHeight="1">
      <c r="A7" s="1"/>
      <c r="B7" s="1"/>
      <c r="C7" s="1"/>
      <c r="D7" s="1"/>
      <c r="E7" s="1"/>
      <c r="F7" s="1"/>
      <c r="G7" s="1"/>
      <c r="H7" s="1"/>
      <c r="I7" s="1"/>
      <c r="J7" s="1"/>
      <c r="K7" s="1"/>
      <c r="L7" s="1"/>
      <c r="M7" s="3"/>
      <c r="N7" s="3"/>
      <c r="O7" s="3"/>
      <c r="P7" s="3"/>
      <c r="Q7" s="3"/>
      <c r="R7" s="3"/>
      <c r="S7" s="3"/>
      <c r="T7" s="3"/>
      <c r="U7" s="445" t="s">
        <v>11</v>
      </c>
      <c r="V7" s="446"/>
      <c r="W7" s="446"/>
      <c r="X7" s="447"/>
      <c r="Y7" s="461" t="str">
        <f ca="1">'入力シート兼事業者（控）'!$AF$2</f>
        <v>0001-28900</v>
      </c>
      <c r="Z7" s="462"/>
      <c r="AA7" s="462"/>
      <c r="AB7" s="462"/>
      <c r="AC7" s="462"/>
      <c r="AD7" s="462"/>
      <c r="AE7" s="462"/>
      <c r="AF7" s="462"/>
      <c r="AG7" s="462"/>
      <c r="AH7" s="462"/>
      <c r="AI7" s="462"/>
      <c r="AJ7" s="462"/>
      <c r="AK7" s="463"/>
    </row>
    <row r="8" spans="1:40" ht="20.100000000000001" customHeight="1">
      <c r="A8" s="1"/>
      <c r="B8" s="1"/>
      <c r="C8" s="1"/>
      <c r="D8" s="1"/>
      <c r="E8" s="1"/>
      <c r="F8" s="1"/>
      <c r="G8" s="1"/>
      <c r="H8" s="1"/>
      <c r="I8" s="1"/>
      <c r="J8" s="1"/>
      <c r="K8" s="1"/>
      <c r="L8" s="1"/>
      <c r="M8" s="3"/>
      <c r="N8" s="3"/>
      <c r="O8" s="3"/>
      <c r="P8" s="3"/>
      <c r="Q8" s="3"/>
      <c r="R8" s="3"/>
      <c r="S8" s="3"/>
      <c r="T8" s="3"/>
      <c r="U8" s="464" t="s">
        <v>36</v>
      </c>
      <c r="V8" s="465"/>
      <c r="W8" s="465"/>
      <c r="X8" s="465"/>
      <c r="Y8" s="466">
        <f ca="1">IF('入力シート兼事業者（控）'!AP20=TRUE,TODAY(),'入力シート兼事業者（控）'!C27)</f>
        <v>0</v>
      </c>
      <c r="Z8" s="467"/>
      <c r="AA8" s="467"/>
      <c r="AB8" s="467"/>
      <c r="AC8" s="467"/>
      <c r="AD8" s="467"/>
      <c r="AE8" s="467"/>
      <c r="AF8" s="467"/>
      <c r="AG8" s="467"/>
      <c r="AH8" s="467"/>
      <c r="AI8" s="467"/>
      <c r="AJ8" s="467"/>
      <c r="AK8" s="468"/>
    </row>
    <row r="9" spans="1:40" ht="20.100000000000001" customHeight="1" thickBot="1">
      <c r="A9" s="1"/>
      <c r="B9" s="1"/>
      <c r="T9" s="3"/>
      <c r="U9" s="559" t="s">
        <v>35</v>
      </c>
      <c r="V9" s="560"/>
      <c r="W9" s="560"/>
      <c r="X9" s="561"/>
      <c r="Y9" s="562">
        <f>'入力シート兼事業者（控）'!$Y$7</f>
        <v>0</v>
      </c>
      <c r="Z9" s="563"/>
      <c r="AA9" s="563"/>
      <c r="AB9" s="563"/>
      <c r="AC9" s="563"/>
      <c r="AD9" s="563"/>
      <c r="AE9" s="563"/>
      <c r="AF9" s="563"/>
      <c r="AG9" s="563"/>
      <c r="AH9" s="563"/>
      <c r="AI9" s="563"/>
      <c r="AJ9" s="563"/>
      <c r="AK9" s="564"/>
    </row>
    <row r="10" spans="1:40" ht="9.9499999999999993" customHeight="1">
      <c r="A10" s="1"/>
      <c r="B10" s="1"/>
      <c r="T10" s="3"/>
      <c r="AH10" s="19"/>
      <c r="AI10" s="19"/>
      <c r="AJ10" s="19"/>
      <c r="AK10" s="19"/>
    </row>
    <row r="11" spans="1:40" ht="9.9499999999999993" customHeight="1" thickBot="1">
      <c r="A11" s="1"/>
      <c r="B11" s="6"/>
      <c r="C11" s="6"/>
      <c r="D11" s="6"/>
      <c r="E11" s="6"/>
      <c r="F11" s="6"/>
      <c r="G11" s="6"/>
      <c r="H11" s="6"/>
      <c r="I11" s="6"/>
      <c r="J11" s="6"/>
      <c r="K11" s="6"/>
      <c r="L11" s="6"/>
      <c r="M11" s="7"/>
      <c r="N11" s="7"/>
      <c r="O11" s="7"/>
      <c r="P11" s="7"/>
      <c r="Q11" s="7"/>
      <c r="R11" s="7"/>
      <c r="S11" s="7"/>
      <c r="T11" s="7"/>
      <c r="U11" s="7"/>
      <c r="V11" s="17"/>
      <c r="W11" s="8"/>
      <c r="X11" s="8"/>
      <c r="Y11" s="8"/>
      <c r="Z11" s="8"/>
      <c r="AA11" s="8"/>
      <c r="AB11" s="8"/>
      <c r="AC11" s="8"/>
      <c r="AD11" s="8"/>
      <c r="AE11" s="8"/>
      <c r="AF11" s="7"/>
      <c r="AG11" s="6"/>
      <c r="AH11" s="6"/>
      <c r="AI11" s="6"/>
      <c r="AJ11" s="6"/>
      <c r="AK11" s="6"/>
      <c r="AL11" s="6"/>
    </row>
    <row r="12" spans="1:40" ht="20.100000000000001" customHeight="1" thickTop="1">
      <c r="A12" s="1"/>
      <c r="B12" s="1"/>
      <c r="C12" s="1"/>
      <c r="D12" s="1"/>
      <c r="E12" s="1"/>
      <c r="F12" s="1"/>
      <c r="G12" s="1"/>
      <c r="H12" s="1"/>
      <c r="I12" s="1"/>
      <c r="J12" s="1"/>
      <c r="K12" s="1"/>
      <c r="L12" s="1"/>
      <c r="M12" s="3"/>
      <c r="N12" s="3"/>
      <c r="O12" s="3"/>
      <c r="P12" s="3"/>
      <c r="Q12" s="3"/>
      <c r="R12" s="3"/>
      <c r="S12" s="3"/>
      <c r="T12" s="3"/>
      <c r="U12" s="3"/>
      <c r="AF12" s="3"/>
      <c r="AG12" s="1"/>
      <c r="AH12" s="1"/>
      <c r="AI12" s="1"/>
      <c r="AJ12" s="1"/>
      <c r="AK12" s="1"/>
      <c r="AL12" s="1"/>
    </row>
    <row r="13" spans="1:40" ht="20.100000000000001" customHeight="1">
      <c r="A13" s="4"/>
      <c r="B13" s="469" t="str">
        <f>①出庫伝票!$B$13</f>
        <v>出庫日</v>
      </c>
      <c r="C13" s="470"/>
      <c r="D13" s="470"/>
      <c r="E13" s="471"/>
      <c r="F13" s="472">
        <f>②出庫案内書!$F$13</f>
        <v>0</v>
      </c>
      <c r="G13" s="472"/>
      <c r="H13" s="472"/>
      <c r="I13" s="472"/>
      <c r="J13" s="472"/>
      <c r="K13" s="472"/>
      <c r="L13" s="472"/>
      <c r="M13" s="472"/>
      <c r="N13" s="473"/>
      <c r="AH13" s="19"/>
      <c r="AI13" s="19"/>
      <c r="AJ13" s="19"/>
      <c r="AK13" s="19"/>
    </row>
    <row r="14" spans="1:40" ht="9.9499999999999993" customHeight="1">
      <c r="A14" s="4"/>
      <c r="AH14" s="19"/>
      <c r="AI14" s="19"/>
      <c r="AJ14" s="19"/>
      <c r="AK14" s="19"/>
    </row>
    <row r="15" spans="1:40" ht="20.100000000000001" customHeight="1">
      <c r="B15" s="1" t="s">
        <v>22</v>
      </c>
    </row>
    <row r="16" spans="1:40" ht="15.95" customHeight="1">
      <c r="A16" s="4"/>
      <c r="B16" s="474" t="s">
        <v>30</v>
      </c>
      <c r="C16" s="475"/>
      <c r="D16" s="475"/>
      <c r="E16" s="476"/>
      <c r="F16" s="477">
        <f>'入力シート兼事業者（控）'!$G$23</f>
        <v>0</v>
      </c>
      <c r="G16" s="478"/>
      <c r="H16" s="478"/>
      <c r="I16" s="478"/>
      <c r="J16" s="478"/>
      <c r="K16" s="478"/>
      <c r="L16" s="478"/>
      <c r="M16" s="478"/>
      <c r="N16" s="478"/>
      <c r="O16" s="478"/>
      <c r="P16" s="478"/>
      <c r="Q16" s="478"/>
      <c r="R16" s="478"/>
      <c r="S16" s="478"/>
      <c r="T16" s="478"/>
      <c r="U16" s="478"/>
      <c r="V16" s="478"/>
      <c r="W16" s="478"/>
      <c r="X16" s="478"/>
      <c r="Y16" s="479"/>
      <c r="AA16" s="474" t="s">
        <v>23</v>
      </c>
      <c r="AB16" s="475"/>
      <c r="AC16" s="475"/>
      <c r="AD16" s="475"/>
      <c r="AE16" s="475"/>
      <c r="AF16" s="476"/>
      <c r="AG16" s="16"/>
      <c r="AH16" s="16"/>
      <c r="AI16" s="16"/>
      <c r="AJ16" s="16"/>
      <c r="AK16" s="16"/>
    </row>
    <row r="17" spans="1:40" ht="15.95" customHeight="1">
      <c r="A17" s="4"/>
      <c r="B17" s="484" t="str">
        <f>'入力シート兼事業者（控）'!B24</f>
        <v>工事コード</v>
      </c>
      <c r="C17" s="485"/>
      <c r="D17" s="485"/>
      <c r="E17" s="486"/>
      <c r="F17" s="556">
        <f>'入力シート兼事業者（控）'!$G$24</f>
        <v>0</v>
      </c>
      <c r="G17" s="557"/>
      <c r="H17" s="557"/>
      <c r="I17" s="557"/>
      <c r="J17" s="489" t="s">
        <v>32</v>
      </c>
      <c r="K17" s="490"/>
      <c r="L17" s="490"/>
      <c r="M17" s="491"/>
      <c r="N17" s="492" t="str">
        <f>LEFTB('入力シート兼事業者（控）'!$G$22,36)</f>
        <v/>
      </c>
      <c r="O17" s="493"/>
      <c r="P17" s="493"/>
      <c r="Q17" s="493"/>
      <c r="R17" s="493"/>
      <c r="S17" s="493"/>
      <c r="T17" s="493"/>
      <c r="U17" s="493"/>
      <c r="V17" s="493"/>
      <c r="W17" s="493"/>
      <c r="X17" s="493"/>
      <c r="Y17" s="494"/>
      <c r="AA17" s="480">
        <f>'入力シート兼事業者（控）'!AC24</f>
        <v>0</v>
      </c>
      <c r="AB17" s="481"/>
      <c r="AC17" s="481"/>
      <c r="AD17" s="481"/>
      <c r="AE17" s="481"/>
      <c r="AF17" s="482"/>
      <c r="AG17" s="16"/>
      <c r="AH17" s="16"/>
      <c r="AI17" s="16"/>
      <c r="AJ17" s="16"/>
      <c r="AK17" s="16"/>
    </row>
    <row r="18" spans="1:40" ht="9.9499999999999993" customHeight="1">
      <c r="A18" s="4"/>
      <c r="Y18" s="15"/>
      <c r="Z18" s="15"/>
      <c r="AA18" s="15"/>
      <c r="AB18" s="15"/>
      <c r="AC18" s="15"/>
      <c r="AD18" s="15"/>
      <c r="AE18" s="15"/>
      <c r="AF18" s="15"/>
      <c r="AG18" s="15"/>
      <c r="AH18" s="15"/>
      <c r="AI18" s="15"/>
      <c r="AJ18" s="15"/>
      <c r="AK18" s="15"/>
      <c r="AL18" s="15"/>
    </row>
    <row r="19" spans="1:40" ht="15.95" customHeight="1">
      <c r="A19" s="1"/>
      <c r="B19" s="331" t="str">
        <f>①出庫伝票!$B$19</f>
        <v>出庫明細</v>
      </c>
      <c r="C19" s="331"/>
      <c r="D19" s="331"/>
      <c r="E19" s="331"/>
      <c r="F19" s="483"/>
      <c r="G19" s="483"/>
      <c r="H19" s="483"/>
      <c r="I19" s="483"/>
      <c r="J19" s="483"/>
      <c r="K19" s="483"/>
      <c r="L19" s="483"/>
      <c r="M19" s="483"/>
      <c r="N19" s="483"/>
      <c r="O19" s="483"/>
      <c r="P19" s="483"/>
      <c r="Q19" s="483"/>
      <c r="R19" s="483"/>
      <c r="S19" s="483"/>
      <c r="T19" s="483"/>
      <c r="U19" s="483"/>
      <c r="V19" s="483"/>
      <c r="W19" s="483"/>
      <c r="X19" s="483"/>
      <c r="Y19" s="483"/>
      <c r="Z19" s="483"/>
    </row>
    <row r="20" spans="1:40" ht="15.95" customHeight="1">
      <c r="A20" s="1"/>
      <c r="B20" s="23" t="s">
        <v>5</v>
      </c>
      <c r="C20" s="334" t="s">
        <v>85</v>
      </c>
      <c r="D20" s="335"/>
      <c r="E20" s="335"/>
      <c r="F20" s="334" t="s">
        <v>18</v>
      </c>
      <c r="G20" s="335"/>
      <c r="H20" s="335"/>
      <c r="I20" s="335"/>
      <c r="J20" s="336"/>
      <c r="K20" s="255" t="s">
        <v>83</v>
      </c>
      <c r="L20" s="256"/>
      <c r="M20" s="256"/>
      <c r="N20" s="256"/>
      <c r="O20" s="256"/>
      <c r="P20" s="256"/>
      <c r="Q20" s="256"/>
      <c r="R20" s="256"/>
      <c r="S20" s="256"/>
      <c r="T20" s="256"/>
      <c r="U20" s="256"/>
      <c r="V20" s="256"/>
      <c r="W20" s="256"/>
      <c r="X20" s="257"/>
      <c r="Y20" s="334" t="s">
        <v>2</v>
      </c>
      <c r="Z20" s="335"/>
      <c r="AA20" s="334" t="s">
        <v>3</v>
      </c>
      <c r="AB20" s="336"/>
    </row>
    <row r="21" spans="1:40" ht="15.95" customHeight="1">
      <c r="A21" s="1"/>
      <c r="B21" s="9">
        <v>1</v>
      </c>
      <c r="C21" s="495">
        <f>'入力シート兼事業者（控）'!C27</f>
        <v>0</v>
      </c>
      <c r="D21" s="496"/>
      <c r="E21" s="496"/>
      <c r="F21" s="497" t="str">
        <f>'入力シート兼事業者（控）'!F27</f>
        <v>　</v>
      </c>
      <c r="G21" s="498"/>
      <c r="H21" s="498"/>
      <c r="I21" s="498"/>
      <c r="J21" s="499"/>
      <c r="K21" s="504" t="str">
        <f>'入力シート兼事業者（控）'!K27</f>
        <v>　</v>
      </c>
      <c r="L21" s="505"/>
      <c r="M21" s="505"/>
      <c r="N21" s="505"/>
      <c r="O21" s="505"/>
      <c r="P21" s="505"/>
      <c r="Q21" s="505"/>
      <c r="R21" s="505"/>
      <c r="S21" s="505"/>
      <c r="T21" s="505"/>
      <c r="U21" s="505"/>
      <c r="V21" s="505"/>
      <c r="W21" s="505"/>
      <c r="X21" s="506"/>
      <c r="Y21" s="500">
        <f>'入力シート兼事業者（控）'!X27</f>
        <v>0</v>
      </c>
      <c r="Z21" s="501"/>
      <c r="AA21" s="502">
        <f>'入力シート兼事業者（控）'!AA27</f>
        <v>0</v>
      </c>
      <c r="AB21" s="503"/>
    </row>
    <row r="22" spans="1:40" ht="15.95" customHeight="1">
      <c r="A22" s="5"/>
      <c r="B22" s="10">
        <v>2</v>
      </c>
      <c r="C22" s="507" t="str">
        <f>IF('入力シート兼事業者（控）'!C28="","",'入力シート兼事業者（控）'!C28)</f>
        <v/>
      </c>
      <c r="D22" s="508"/>
      <c r="E22" s="508"/>
      <c r="F22" s="516">
        <f>'入力シート兼事業者（控）'!F28</f>
        <v>0</v>
      </c>
      <c r="G22" s="517"/>
      <c r="H22" s="517"/>
      <c r="I22" s="517"/>
      <c r="J22" s="518"/>
      <c r="K22" s="519">
        <f>'入力シート兼事業者（控）'!K28</f>
        <v>0</v>
      </c>
      <c r="L22" s="520"/>
      <c r="M22" s="520"/>
      <c r="N22" s="520"/>
      <c r="O22" s="520"/>
      <c r="P22" s="520"/>
      <c r="Q22" s="520"/>
      <c r="R22" s="520"/>
      <c r="S22" s="520"/>
      <c r="T22" s="520"/>
      <c r="U22" s="520"/>
      <c r="V22" s="520"/>
      <c r="W22" s="520"/>
      <c r="X22" s="521"/>
      <c r="Y22" s="512">
        <f>'入力シート兼事業者（控）'!X28</f>
        <v>0</v>
      </c>
      <c r="Z22" s="513"/>
      <c r="AA22" s="514">
        <f>'入力シート兼事業者（控）'!AA28</f>
        <v>0</v>
      </c>
      <c r="AB22" s="515"/>
      <c r="AM22" s="5"/>
      <c r="AN22" s="5"/>
    </row>
    <row r="23" spans="1:40" ht="15.95" customHeight="1">
      <c r="A23" s="5"/>
      <c r="B23" s="10">
        <v>3</v>
      </c>
      <c r="C23" s="507" t="str">
        <f>IF('入力シート兼事業者（控）'!C29="","",'入力シート兼事業者（控）'!C29)</f>
        <v/>
      </c>
      <c r="D23" s="508"/>
      <c r="E23" s="508"/>
      <c r="F23" s="509">
        <f>'入力シート兼事業者（控）'!F29</f>
        <v>0</v>
      </c>
      <c r="G23" s="510"/>
      <c r="H23" s="510"/>
      <c r="I23" s="510"/>
      <c r="J23" s="511"/>
      <c r="K23" s="519">
        <f>'入力シート兼事業者（控）'!K29</f>
        <v>0</v>
      </c>
      <c r="L23" s="520"/>
      <c r="M23" s="520"/>
      <c r="N23" s="520"/>
      <c r="O23" s="520"/>
      <c r="P23" s="520"/>
      <c r="Q23" s="520"/>
      <c r="R23" s="520"/>
      <c r="S23" s="520"/>
      <c r="T23" s="520"/>
      <c r="U23" s="520"/>
      <c r="V23" s="520"/>
      <c r="W23" s="520"/>
      <c r="X23" s="521"/>
      <c r="Y23" s="512">
        <f>'入力シート兼事業者（控）'!X29</f>
        <v>0</v>
      </c>
      <c r="Z23" s="513"/>
      <c r="AA23" s="514">
        <f>'入力シート兼事業者（控）'!AA29</f>
        <v>0</v>
      </c>
      <c r="AB23" s="515"/>
      <c r="AM23" s="5"/>
      <c r="AN23" s="5"/>
    </row>
    <row r="24" spans="1:40" ht="15.95" customHeight="1">
      <c r="A24" s="5"/>
      <c r="B24" s="10">
        <v>4</v>
      </c>
      <c r="C24" s="507" t="str">
        <f>IF('入力シート兼事業者（控）'!C30="","",'入力シート兼事業者（控）'!C30)</f>
        <v/>
      </c>
      <c r="D24" s="508"/>
      <c r="E24" s="508"/>
      <c r="F24" s="509">
        <f>'入力シート兼事業者（控）'!F30</f>
        <v>0</v>
      </c>
      <c r="G24" s="510"/>
      <c r="H24" s="510"/>
      <c r="I24" s="510"/>
      <c r="J24" s="511"/>
      <c r="K24" s="519">
        <f>'入力シート兼事業者（控）'!K30</f>
        <v>0</v>
      </c>
      <c r="L24" s="520"/>
      <c r="M24" s="520"/>
      <c r="N24" s="520"/>
      <c r="O24" s="520"/>
      <c r="P24" s="520"/>
      <c r="Q24" s="520"/>
      <c r="R24" s="520"/>
      <c r="S24" s="520"/>
      <c r="T24" s="520"/>
      <c r="U24" s="520"/>
      <c r="V24" s="520"/>
      <c r="W24" s="520"/>
      <c r="X24" s="521"/>
      <c r="Y24" s="512">
        <f>'入力シート兼事業者（控）'!X30</f>
        <v>0</v>
      </c>
      <c r="Z24" s="513"/>
      <c r="AA24" s="514">
        <f>'入力シート兼事業者（控）'!AA30</f>
        <v>0</v>
      </c>
      <c r="AB24" s="515"/>
      <c r="AM24" s="5"/>
      <c r="AN24" s="5"/>
    </row>
    <row r="25" spans="1:40" ht="15.95" customHeight="1">
      <c r="A25" s="5"/>
      <c r="B25" s="10">
        <v>5</v>
      </c>
      <c r="C25" s="507" t="str">
        <f>IF('入力シート兼事業者（控）'!C31="","",'入力シート兼事業者（控）'!C31)</f>
        <v/>
      </c>
      <c r="D25" s="508"/>
      <c r="E25" s="508"/>
      <c r="F25" s="509">
        <f>'入力シート兼事業者（控）'!F31</f>
        <v>0</v>
      </c>
      <c r="G25" s="510"/>
      <c r="H25" s="510"/>
      <c r="I25" s="510"/>
      <c r="J25" s="511"/>
      <c r="K25" s="519">
        <f>'入力シート兼事業者（控）'!K31</f>
        <v>0</v>
      </c>
      <c r="L25" s="520"/>
      <c r="M25" s="520"/>
      <c r="N25" s="520"/>
      <c r="O25" s="520"/>
      <c r="P25" s="520"/>
      <c r="Q25" s="520"/>
      <c r="R25" s="520"/>
      <c r="S25" s="520"/>
      <c r="T25" s="520"/>
      <c r="U25" s="520"/>
      <c r="V25" s="520"/>
      <c r="W25" s="520"/>
      <c r="X25" s="521"/>
      <c r="Y25" s="512">
        <f>'入力シート兼事業者（控）'!X31</f>
        <v>0</v>
      </c>
      <c r="Z25" s="513"/>
      <c r="AA25" s="514">
        <f>'入力シート兼事業者（控）'!AA31</f>
        <v>0</v>
      </c>
      <c r="AB25" s="515"/>
      <c r="AM25" s="5"/>
      <c r="AN25" s="5"/>
    </row>
    <row r="26" spans="1:40" ht="15.95" customHeight="1">
      <c r="A26" s="5"/>
      <c r="B26" s="10">
        <v>6</v>
      </c>
      <c r="C26" s="507" t="str">
        <f>IF('入力シート兼事業者（控）'!C32="","",'入力シート兼事業者（控）'!C32)</f>
        <v/>
      </c>
      <c r="D26" s="508"/>
      <c r="E26" s="508"/>
      <c r="F26" s="509">
        <f>'入力シート兼事業者（控）'!F32</f>
        <v>0</v>
      </c>
      <c r="G26" s="510"/>
      <c r="H26" s="510"/>
      <c r="I26" s="510"/>
      <c r="J26" s="511"/>
      <c r="K26" s="519">
        <f>'入力シート兼事業者（控）'!K32</f>
        <v>0</v>
      </c>
      <c r="L26" s="520"/>
      <c r="M26" s="520"/>
      <c r="N26" s="520"/>
      <c r="O26" s="520"/>
      <c r="P26" s="520"/>
      <c r="Q26" s="520"/>
      <c r="R26" s="520"/>
      <c r="S26" s="520"/>
      <c r="T26" s="520"/>
      <c r="U26" s="520"/>
      <c r="V26" s="520"/>
      <c r="W26" s="520"/>
      <c r="X26" s="521"/>
      <c r="Y26" s="512">
        <f>'入力シート兼事業者（控）'!X32</f>
        <v>0</v>
      </c>
      <c r="Z26" s="513"/>
      <c r="AA26" s="514">
        <f>'入力シート兼事業者（控）'!AA32</f>
        <v>0</v>
      </c>
      <c r="AB26" s="515"/>
      <c r="AM26" s="5"/>
      <c r="AN26" s="5"/>
    </row>
    <row r="27" spans="1:40" ht="15.95" customHeight="1">
      <c r="A27" s="5"/>
      <c r="B27" s="10">
        <v>7</v>
      </c>
      <c r="C27" s="507" t="str">
        <f>IF('入力シート兼事業者（控）'!C33="","",'入力シート兼事業者（控）'!C33)</f>
        <v/>
      </c>
      <c r="D27" s="508"/>
      <c r="E27" s="508"/>
      <c r="F27" s="509">
        <f>'入力シート兼事業者（控）'!F33</f>
        <v>0</v>
      </c>
      <c r="G27" s="510"/>
      <c r="H27" s="510"/>
      <c r="I27" s="510"/>
      <c r="J27" s="511"/>
      <c r="K27" s="519">
        <f>'入力シート兼事業者（控）'!K33</f>
        <v>0</v>
      </c>
      <c r="L27" s="520"/>
      <c r="M27" s="520"/>
      <c r="N27" s="520"/>
      <c r="O27" s="520"/>
      <c r="P27" s="520"/>
      <c r="Q27" s="520"/>
      <c r="R27" s="520"/>
      <c r="S27" s="520"/>
      <c r="T27" s="520"/>
      <c r="U27" s="520"/>
      <c r="V27" s="520"/>
      <c r="W27" s="520"/>
      <c r="X27" s="521"/>
      <c r="Y27" s="512">
        <f>'入力シート兼事業者（控）'!X33</f>
        <v>0</v>
      </c>
      <c r="Z27" s="513"/>
      <c r="AA27" s="514">
        <f>'入力シート兼事業者（控）'!AA33</f>
        <v>0</v>
      </c>
      <c r="AB27" s="515"/>
      <c r="AM27" s="5"/>
      <c r="AN27" s="5"/>
    </row>
    <row r="28" spans="1:40" ht="15.95" customHeight="1">
      <c r="A28" s="5"/>
      <c r="B28" s="10">
        <v>8</v>
      </c>
      <c r="C28" s="507" t="str">
        <f>IF('入力シート兼事業者（控）'!C34="","",'入力シート兼事業者（控）'!C34)</f>
        <v/>
      </c>
      <c r="D28" s="508"/>
      <c r="E28" s="508"/>
      <c r="F28" s="509">
        <f>'入力シート兼事業者（控）'!F34</f>
        <v>0</v>
      </c>
      <c r="G28" s="510"/>
      <c r="H28" s="510"/>
      <c r="I28" s="510"/>
      <c r="J28" s="511"/>
      <c r="K28" s="519">
        <f>'入力シート兼事業者（控）'!K34</f>
        <v>0</v>
      </c>
      <c r="L28" s="520"/>
      <c r="M28" s="520"/>
      <c r="N28" s="520"/>
      <c r="O28" s="520"/>
      <c r="P28" s="520"/>
      <c r="Q28" s="520"/>
      <c r="R28" s="520"/>
      <c r="S28" s="520"/>
      <c r="T28" s="520"/>
      <c r="U28" s="520"/>
      <c r="V28" s="520"/>
      <c r="W28" s="520"/>
      <c r="X28" s="521"/>
      <c r="Y28" s="512">
        <f>'入力シート兼事業者（控）'!X34</f>
        <v>0</v>
      </c>
      <c r="Z28" s="513"/>
      <c r="AA28" s="514">
        <f>'入力シート兼事業者（控）'!AA34</f>
        <v>0</v>
      </c>
      <c r="AB28" s="515"/>
      <c r="AM28" s="5"/>
      <c r="AN28" s="5"/>
    </row>
    <row r="29" spans="1:40" ht="15.95" customHeight="1">
      <c r="A29" s="5"/>
      <c r="B29" s="10">
        <v>9</v>
      </c>
      <c r="C29" s="507" t="str">
        <f>IF('入力シート兼事業者（控）'!C35="","",'入力シート兼事業者（控）'!C35)</f>
        <v/>
      </c>
      <c r="D29" s="508"/>
      <c r="E29" s="508"/>
      <c r="F29" s="509">
        <f>'入力シート兼事業者（控）'!F35</f>
        <v>0</v>
      </c>
      <c r="G29" s="510"/>
      <c r="H29" s="510"/>
      <c r="I29" s="510"/>
      <c r="J29" s="511"/>
      <c r="K29" s="519">
        <f>'入力シート兼事業者（控）'!K35</f>
        <v>0</v>
      </c>
      <c r="L29" s="520"/>
      <c r="M29" s="520"/>
      <c r="N29" s="520"/>
      <c r="O29" s="520"/>
      <c r="P29" s="520"/>
      <c r="Q29" s="520"/>
      <c r="R29" s="520"/>
      <c r="S29" s="520"/>
      <c r="T29" s="520"/>
      <c r="U29" s="520"/>
      <c r="V29" s="520"/>
      <c r="W29" s="520"/>
      <c r="X29" s="521"/>
      <c r="Y29" s="512">
        <f>'入力シート兼事業者（控）'!X35</f>
        <v>0</v>
      </c>
      <c r="Z29" s="513"/>
      <c r="AA29" s="514">
        <f>'入力シート兼事業者（控）'!AA35</f>
        <v>0</v>
      </c>
      <c r="AB29" s="515"/>
      <c r="AM29" s="5"/>
      <c r="AN29" s="5"/>
    </row>
    <row r="30" spans="1:40" ht="15.95" customHeight="1">
      <c r="A30" s="5"/>
      <c r="B30" s="10">
        <v>10</v>
      </c>
      <c r="C30" s="507" t="str">
        <f>IF('入力シート兼事業者（控）'!C36="","",'入力シート兼事業者（控）'!C36)</f>
        <v/>
      </c>
      <c r="D30" s="508"/>
      <c r="E30" s="508"/>
      <c r="F30" s="509">
        <f>'入力シート兼事業者（控）'!F36</f>
        <v>0</v>
      </c>
      <c r="G30" s="510"/>
      <c r="H30" s="510"/>
      <c r="I30" s="510"/>
      <c r="J30" s="511"/>
      <c r="K30" s="519">
        <f>'入力シート兼事業者（控）'!K36</f>
        <v>0</v>
      </c>
      <c r="L30" s="520"/>
      <c r="M30" s="520"/>
      <c r="N30" s="520"/>
      <c r="O30" s="520"/>
      <c r="P30" s="520"/>
      <c r="Q30" s="520"/>
      <c r="R30" s="520"/>
      <c r="S30" s="520"/>
      <c r="T30" s="520"/>
      <c r="U30" s="520"/>
      <c r="V30" s="520"/>
      <c r="W30" s="520"/>
      <c r="X30" s="521"/>
      <c r="Y30" s="512">
        <f>'入力シート兼事業者（控）'!X36</f>
        <v>0</v>
      </c>
      <c r="Z30" s="513"/>
      <c r="AA30" s="514">
        <f>'入力シート兼事業者（控）'!AA36</f>
        <v>0</v>
      </c>
      <c r="AB30" s="515"/>
      <c r="AM30" s="5"/>
      <c r="AN30" s="5"/>
    </row>
    <row r="31" spans="1:40" ht="15.95" customHeight="1">
      <c r="A31" s="5"/>
      <c r="B31" s="10">
        <v>11</v>
      </c>
      <c r="C31" s="507" t="str">
        <f>IF('入力シート兼事業者（控）'!C37="","",'入力シート兼事業者（控）'!C37)</f>
        <v/>
      </c>
      <c r="D31" s="508"/>
      <c r="E31" s="508"/>
      <c r="F31" s="509">
        <f>'入力シート兼事業者（控）'!F37</f>
        <v>0</v>
      </c>
      <c r="G31" s="510"/>
      <c r="H31" s="510"/>
      <c r="I31" s="510"/>
      <c r="J31" s="511"/>
      <c r="K31" s="519">
        <f>'入力シート兼事業者（控）'!K37</f>
        <v>0</v>
      </c>
      <c r="L31" s="520"/>
      <c r="M31" s="520"/>
      <c r="N31" s="520"/>
      <c r="O31" s="520"/>
      <c r="P31" s="520"/>
      <c r="Q31" s="520"/>
      <c r="R31" s="520"/>
      <c r="S31" s="520"/>
      <c r="T31" s="520"/>
      <c r="U31" s="520"/>
      <c r="V31" s="520"/>
      <c r="W31" s="520"/>
      <c r="X31" s="521"/>
      <c r="Y31" s="512">
        <f>'入力シート兼事業者（控）'!X37</f>
        <v>0</v>
      </c>
      <c r="Z31" s="513"/>
      <c r="AA31" s="514">
        <f>'入力シート兼事業者（控）'!AA37</f>
        <v>0</v>
      </c>
      <c r="AB31" s="515"/>
      <c r="AM31" s="5"/>
      <c r="AN31" s="5"/>
    </row>
    <row r="32" spans="1:40" ht="15.95" customHeight="1">
      <c r="A32" s="5"/>
      <c r="B32" s="10">
        <v>12</v>
      </c>
      <c r="C32" s="507" t="str">
        <f>IF('入力シート兼事業者（控）'!C38="","",'入力シート兼事業者（控）'!C38)</f>
        <v/>
      </c>
      <c r="D32" s="508"/>
      <c r="E32" s="508"/>
      <c r="F32" s="509">
        <f>'入力シート兼事業者（控）'!F38</f>
        <v>0</v>
      </c>
      <c r="G32" s="510"/>
      <c r="H32" s="510"/>
      <c r="I32" s="510"/>
      <c r="J32" s="511"/>
      <c r="K32" s="519">
        <f>'入力シート兼事業者（控）'!K38</f>
        <v>0</v>
      </c>
      <c r="L32" s="520"/>
      <c r="M32" s="520"/>
      <c r="N32" s="520"/>
      <c r="O32" s="520"/>
      <c r="P32" s="520"/>
      <c r="Q32" s="520"/>
      <c r="R32" s="520"/>
      <c r="S32" s="520"/>
      <c r="T32" s="520"/>
      <c r="U32" s="520"/>
      <c r="V32" s="520"/>
      <c r="W32" s="520"/>
      <c r="X32" s="521"/>
      <c r="Y32" s="512">
        <f>'入力シート兼事業者（控）'!X38</f>
        <v>0</v>
      </c>
      <c r="Z32" s="513"/>
      <c r="AA32" s="514">
        <f>'入力シート兼事業者（控）'!AA38</f>
        <v>0</v>
      </c>
      <c r="AB32" s="515"/>
      <c r="AM32" s="5"/>
      <c r="AN32" s="5"/>
    </row>
    <row r="33" spans="1:40" ht="15.95" customHeight="1">
      <c r="A33" s="5"/>
      <c r="B33" s="10">
        <v>13</v>
      </c>
      <c r="C33" s="507" t="str">
        <f>IF('入力シート兼事業者（控）'!C39="","",'入力シート兼事業者（控）'!C39)</f>
        <v/>
      </c>
      <c r="D33" s="508"/>
      <c r="E33" s="508"/>
      <c r="F33" s="509">
        <f>'入力シート兼事業者（控）'!F39</f>
        <v>0</v>
      </c>
      <c r="G33" s="510"/>
      <c r="H33" s="510"/>
      <c r="I33" s="510"/>
      <c r="J33" s="511"/>
      <c r="K33" s="519">
        <f>'入力シート兼事業者（控）'!K39</f>
        <v>0</v>
      </c>
      <c r="L33" s="520"/>
      <c r="M33" s="520"/>
      <c r="N33" s="520"/>
      <c r="O33" s="520"/>
      <c r="P33" s="520"/>
      <c r="Q33" s="520"/>
      <c r="R33" s="520"/>
      <c r="S33" s="520"/>
      <c r="T33" s="520"/>
      <c r="U33" s="520"/>
      <c r="V33" s="520"/>
      <c r="W33" s="520"/>
      <c r="X33" s="521"/>
      <c r="Y33" s="512">
        <f>'入力シート兼事業者（控）'!X39</f>
        <v>0</v>
      </c>
      <c r="Z33" s="513"/>
      <c r="AA33" s="514">
        <f>'入力シート兼事業者（控）'!AA39</f>
        <v>0</v>
      </c>
      <c r="AB33" s="515"/>
      <c r="AM33" s="5"/>
      <c r="AN33" s="5"/>
    </row>
    <row r="34" spans="1:40" ht="15.95" customHeight="1">
      <c r="A34" s="5"/>
      <c r="B34" s="10">
        <v>14</v>
      </c>
      <c r="C34" s="507" t="str">
        <f>IF('入力シート兼事業者（控）'!C40="","",'入力シート兼事業者（控）'!C40)</f>
        <v/>
      </c>
      <c r="D34" s="508"/>
      <c r="E34" s="508"/>
      <c r="F34" s="509">
        <f>'入力シート兼事業者（控）'!F40</f>
        <v>0</v>
      </c>
      <c r="G34" s="510"/>
      <c r="H34" s="510"/>
      <c r="I34" s="510"/>
      <c r="J34" s="511"/>
      <c r="K34" s="519">
        <f>'入力シート兼事業者（控）'!K40</f>
        <v>0</v>
      </c>
      <c r="L34" s="520"/>
      <c r="M34" s="520"/>
      <c r="N34" s="520"/>
      <c r="O34" s="520"/>
      <c r="P34" s="520"/>
      <c r="Q34" s="520"/>
      <c r="R34" s="520"/>
      <c r="S34" s="520"/>
      <c r="T34" s="520"/>
      <c r="U34" s="520"/>
      <c r="V34" s="520"/>
      <c r="W34" s="520"/>
      <c r="X34" s="521"/>
      <c r="Y34" s="512">
        <f>'入力シート兼事業者（控）'!X40</f>
        <v>0</v>
      </c>
      <c r="Z34" s="513"/>
      <c r="AA34" s="514">
        <f>'入力シート兼事業者（控）'!AA40</f>
        <v>0</v>
      </c>
      <c r="AB34" s="515"/>
      <c r="AM34" s="5"/>
      <c r="AN34" s="5"/>
    </row>
    <row r="35" spans="1:40" ht="15.95" customHeight="1">
      <c r="A35" s="5"/>
      <c r="B35" s="10">
        <v>15</v>
      </c>
      <c r="C35" s="507" t="str">
        <f>IF('入力シート兼事業者（控）'!C41="","",'入力シート兼事業者（控）'!C41)</f>
        <v/>
      </c>
      <c r="D35" s="508"/>
      <c r="E35" s="508"/>
      <c r="F35" s="509">
        <f>'入力シート兼事業者（控）'!F41</f>
        <v>0</v>
      </c>
      <c r="G35" s="510"/>
      <c r="H35" s="510"/>
      <c r="I35" s="510"/>
      <c r="J35" s="511"/>
      <c r="K35" s="519">
        <f>'入力シート兼事業者（控）'!K41</f>
        <v>0</v>
      </c>
      <c r="L35" s="520"/>
      <c r="M35" s="520"/>
      <c r="N35" s="520"/>
      <c r="O35" s="520"/>
      <c r="P35" s="520"/>
      <c r="Q35" s="520"/>
      <c r="R35" s="520"/>
      <c r="S35" s="520"/>
      <c r="T35" s="520"/>
      <c r="U35" s="520"/>
      <c r="V35" s="520"/>
      <c r="W35" s="520"/>
      <c r="X35" s="521"/>
      <c r="Y35" s="512">
        <f>'入力シート兼事業者（控）'!X41</f>
        <v>0</v>
      </c>
      <c r="Z35" s="513"/>
      <c r="AA35" s="514">
        <f>'入力シート兼事業者（控）'!AA41</f>
        <v>0</v>
      </c>
      <c r="AB35" s="515"/>
      <c r="AM35" s="5"/>
      <c r="AN35" s="5"/>
    </row>
    <row r="36" spans="1:40" ht="15.95" customHeight="1">
      <c r="A36" s="5"/>
      <c r="B36" s="10">
        <v>16</v>
      </c>
      <c r="C36" s="507" t="str">
        <f>IF('入力シート兼事業者（控）'!C42="","",'入力シート兼事業者（控）'!C42)</f>
        <v/>
      </c>
      <c r="D36" s="508"/>
      <c r="E36" s="508"/>
      <c r="F36" s="509">
        <f>'入力シート兼事業者（控）'!F42</f>
        <v>0</v>
      </c>
      <c r="G36" s="510"/>
      <c r="H36" s="510"/>
      <c r="I36" s="510"/>
      <c r="J36" s="511"/>
      <c r="K36" s="519">
        <f>'入力シート兼事業者（控）'!K42</f>
        <v>0</v>
      </c>
      <c r="L36" s="520"/>
      <c r="M36" s="520"/>
      <c r="N36" s="520"/>
      <c r="O36" s="520"/>
      <c r="P36" s="520"/>
      <c r="Q36" s="520"/>
      <c r="R36" s="520"/>
      <c r="S36" s="520"/>
      <c r="T36" s="520"/>
      <c r="U36" s="520"/>
      <c r="V36" s="520"/>
      <c r="W36" s="520"/>
      <c r="X36" s="521"/>
      <c r="Y36" s="512">
        <f>'入力シート兼事業者（控）'!X42</f>
        <v>0</v>
      </c>
      <c r="Z36" s="513"/>
      <c r="AA36" s="514">
        <f>'入力シート兼事業者（控）'!AA42</f>
        <v>0</v>
      </c>
      <c r="AB36" s="515"/>
      <c r="AM36" s="5"/>
      <c r="AN36" s="5"/>
    </row>
    <row r="37" spans="1:40" ht="15.95" customHeight="1">
      <c r="A37" s="5"/>
      <c r="B37" s="10">
        <v>17</v>
      </c>
      <c r="C37" s="507" t="str">
        <f>IF('入力シート兼事業者（控）'!C43="","",'入力シート兼事業者（控）'!C43)</f>
        <v/>
      </c>
      <c r="D37" s="508"/>
      <c r="E37" s="508"/>
      <c r="F37" s="509">
        <f>'入力シート兼事業者（控）'!F43</f>
        <v>0</v>
      </c>
      <c r="G37" s="510"/>
      <c r="H37" s="510"/>
      <c r="I37" s="510"/>
      <c r="J37" s="511"/>
      <c r="K37" s="519">
        <f>'入力シート兼事業者（控）'!K43</f>
        <v>0</v>
      </c>
      <c r="L37" s="520"/>
      <c r="M37" s="520"/>
      <c r="N37" s="520"/>
      <c r="O37" s="520"/>
      <c r="P37" s="520"/>
      <c r="Q37" s="520"/>
      <c r="R37" s="520"/>
      <c r="S37" s="520"/>
      <c r="T37" s="520"/>
      <c r="U37" s="520"/>
      <c r="V37" s="520"/>
      <c r="W37" s="520"/>
      <c r="X37" s="521"/>
      <c r="Y37" s="512">
        <f>'入力シート兼事業者（控）'!X43</f>
        <v>0</v>
      </c>
      <c r="Z37" s="513"/>
      <c r="AA37" s="514">
        <f>'入力シート兼事業者（控）'!AA43</f>
        <v>0</v>
      </c>
      <c r="AB37" s="515"/>
      <c r="AM37" s="5"/>
      <c r="AN37" s="5"/>
    </row>
    <row r="38" spans="1:40" ht="15.95" customHeight="1">
      <c r="A38" s="5"/>
      <c r="B38" s="10">
        <v>18</v>
      </c>
      <c r="C38" s="507" t="str">
        <f>IF('入力シート兼事業者（控）'!C44="","",'入力シート兼事業者（控）'!C44)</f>
        <v/>
      </c>
      <c r="D38" s="508"/>
      <c r="E38" s="508"/>
      <c r="F38" s="509">
        <f>'入力シート兼事業者（控）'!F44</f>
        <v>0</v>
      </c>
      <c r="G38" s="510"/>
      <c r="H38" s="510"/>
      <c r="I38" s="510"/>
      <c r="J38" s="511"/>
      <c r="K38" s="519">
        <f>'入力シート兼事業者（控）'!K44</f>
        <v>0</v>
      </c>
      <c r="L38" s="520"/>
      <c r="M38" s="520"/>
      <c r="N38" s="520"/>
      <c r="O38" s="520"/>
      <c r="P38" s="520"/>
      <c r="Q38" s="520"/>
      <c r="R38" s="520"/>
      <c r="S38" s="520"/>
      <c r="T38" s="520"/>
      <c r="U38" s="520"/>
      <c r="V38" s="520"/>
      <c r="W38" s="520"/>
      <c r="X38" s="521"/>
      <c r="Y38" s="512">
        <f>'入力シート兼事業者（控）'!X44</f>
        <v>0</v>
      </c>
      <c r="Z38" s="513"/>
      <c r="AA38" s="514">
        <f>'入力シート兼事業者（控）'!AA44</f>
        <v>0</v>
      </c>
      <c r="AB38" s="515"/>
      <c r="AM38" s="5"/>
      <c r="AN38" s="5"/>
    </row>
    <row r="39" spans="1:40" ht="15.95" customHeight="1">
      <c r="A39" s="5"/>
      <c r="B39" s="10">
        <v>19</v>
      </c>
      <c r="C39" s="507" t="str">
        <f>IF('入力シート兼事業者（控）'!C45="","",'入力シート兼事業者（控）'!C45)</f>
        <v/>
      </c>
      <c r="D39" s="508"/>
      <c r="E39" s="508"/>
      <c r="F39" s="509">
        <f>'入力シート兼事業者（控）'!F45</f>
        <v>0</v>
      </c>
      <c r="G39" s="510"/>
      <c r="H39" s="510"/>
      <c r="I39" s="510"/>
      <c r="J39" s="511"/>
      <c r="K39" s="519">
        <f>'入力シート兼事業者（控）'!K45</f>
        <v>0</v>
      </c>
      <c r="L39" s="520"/>
      <c r="M39" s="520"/>
      <c r="N39" s="520"/>
      <c r="O39" s="520"/>
      <c r="P39" s="520"/>
      <c r="Q39" s="520"/>
      <c r="R39" s="520"/>
      <c r="S39" s="520"/>
      <c r="T39" s="520"/>
      <c r="U39" s="520"/>
      <c r="V39" s="520"/>
      <c r="W39" s="520"/>
      <c r="X39" s="521"/>
      <c r="Y39" s="512">
        <f>'入力シート兼事業者（控）'!X45</f>
        <v>0</v>
      </c>
      <c r="Z39" s="513"/>
      <c r="AA39" s="514">
        <f>'入力シート兼事業者（控）'!AA45</f>
        <v>0</v>
      </c>
      <c r="AB39" s="515"/>
      <c r="AM39" s="5"/>
      <c r="AN39" s="5"/>
    </row>
    <row r="40" spans="1:40" ht="15.95" customHeight="1">
      <c r="A40" s="5"/>
      <c r="B40" s="10">
        <v>20</v>
      </c>
      <c r="C40" s="507" t="str">
        <f>IF('入力シート兼事業者（控）'!C46="","",'入力シート兼事業者（控）'!C46)</f>
        <v/>
      </c>
      <c r="D40" s="508"/>
      <c r="E40" s="508"/>
      <c r="F40" s="509">
        <f>'入力シート兼事業者（控）'!F46</f>
        <v>0</v>
      </c>
      <c r="G40" s="510"/>
      <c r="H40" s="510"/>
      <c r="I40" s="510"/>
      <c r="J40" s="511"/>
      <c r="K40" s="519">
        <f>'入力シート兼事業者（控）'!K46</f>
        <v>0</v>
      </c>
      <c r="L40" s="520"/>
      <c r="M40" s="520"/>
      <c r="N40" s="520"/>
      <c r="O40" s="520"/>
      <c r="P40" s="520"/>
      <c r="Q40" s="520"/>
      <c r="R40" s="520"/>
      <c r="S40" s="520"/>
      <c r="T40" s="520"/>
      <c r="U40" s="520"/>
      <c r="V40" s="520"/>
      <c r="W40" s="520"/>
      <c r="X40" s="521"/>
      <c r="Y40" s="512">
        <f>'入力シート兼事業者（控）'!X46</f>
        <v>0</v>
      </c>
      <c r="Z40" s="513"/>
      <c r="AA40" s="514">
        <f>'入力シート兼事業者（控）'!AA46</f>
        <v>0</v>
      </c>
      <c r="AB40" s="515"/>
      <c r="AM40" s="5"/>
      <c r="AN40" s="5"/>
    </row>
    <row r="41" spans="1:40" ht="15.95" customHeight="1">
      <c r="A41" s="5"/>
      <c r="B41" s="10">
        <v>21</v>
      </c>
      <c r="C41" s="507" t="str">
        <f>IF('入力シート兼事業者（控）'!C47="","",'入力シート兼事業者（控）'!C47)</f>
        <v/>
      </c>
      <c r="D41" s="508"/>
      <c r="E41" s="508"/>
      <c r="F41" s="509">
        <f>'入力シート兼事業者（控）'!F47</f>
        <v>0</v>
      </c>
      <c r="G41" s="510"/>
      <c r="H41" s="510"/>
      <c r="I41" s="510"/>
      <c r="J41" s="511"/>
      <c r="K41" s="519">
        <f>'入力シート兼事業者（控）'!K47</f>
        <v>0</v>
      </c>
      <c r="L41" s="520"/>
      <c r="M41" s="520"/>
      <c r="N41" s="520"/>
      <c r="O41" s="520"/>
      <c r="P41" s="520"/>
      <c r="Q41" s="520"/>
      <c r="R41" s="520"/>
      <c r="S41" s="520"/>
      <c r="T41" s="520"/>
      <c r="U41" s="520"/>
      <c r="V41" s="520"/>
      <c r="W41" s="520"/>
      <c r="X41" s="521"/>
      <c r="Y41" s="512">
        <f>'入力シート兼事業者（控）'!X47</f>
        <v>0</v>
      </c>
      <c r="Z41" s="513"/>
      <c r="AA41" s="514">
        <f>'入力シート兼事業者（控）'!AA47</f>
        <v>0</v>
      </c>
      <c r="AB41" s="515"/>
      <c r="AM41" s="5"/>
      <c r="AN41" s="5"/>
    </row>
    <row r="42" spans="1:40" ht="15.95" customHeight="1">
      <c r="A42" s="5"/>
      <c r="B42" s="10">
        <v>22</v>
      </c>
      <c r="C42" s="507" t="str">
        <f>IF('入力シート兼事業者（控）'!C48="","",'入力シート兼事業者（控）'!C48)</f>
        <v/>
      </c>
      <c r="D42" s="508"/>
      <c r="E42" s="508"/>
      <c r="F42" s="509">
        <f>'入力シート兼事業者（控）'!F48</f>
        <v>0</v>
      </c>
      <c r="G42" s="510"/>
      <c r="H42" s="510"/>
      <c r="I42" s="510"/>
      <c r="J42" s="511"/>
      <c r="K42" s="519">
        <f>'入力シート兼事業者（控）'!K48</f>
        <v>0</v>
      </c>
      <c r="L42" s="520"/>
      <c r="M42" s="520"/>
      <c r="N42" s="520"/>
      <c r="O42" s="520"/>
      <c r="P42" s="520"/>
      <c r="Q42" s="520"/>
      <c r="R42" s="520"/>
      <c r="S42" s="520"/>
      <c r="T42" s="520"/>
      <c r="U42" s="520"/>
      <c r="V42" s="520"/>
      <c r="W42" s="520"/>
      <c r="X42" s="521"/>
      <c r="Y42" s="512">
        <f>'入力シート兼事業者（控）'!X48</f>
        <v>0</v>
      </c>
      <c r="Z42" s="513"/>
      <c r="AA42" s="514">
        <f>'入力シート兼事業者（控）'!AA48</f>
        <v>0</v>
      </c>
      <c r="AB42" s="515"/>
      <c r="AM42" s="5"/>
      <c r="AN42" s="5"/>
    </row>
    <row r="43" spans="1:40" ht="15.95" customHeight="1">
      <c r="A43" s="5"/>
      <c r="B43" s="10">
        <v>23</v>
      </c>
      <c r="C43" s="507" t="str">
        <f>IF('入力シート兼事業者（控）'!C49="","",'入力シート兼事業者（控）'!C49)</f>
        <v/>
      </c>
      <c r="D43" s="508"/>
      <c r="E43" s="508"/>
      <c r="F43" s="509">
        <f>'入力シート兼事業者（控）'!F49</f>
        <v>0</v>
      </c>
      <c r="G43" s="510"/>
      <c r="H43" s="510"/>
      <c r="I43" s="510"/>
      <c r="J43" s="511"/>
      <c r="K43" s="519">
        <f>'入力シート兼事業者（控）'!K49</f>
        <v>0</v>
      </c>
      <c r="L43" s="520"/>
      <c r="M43" s="520"/>
      <c r="N43" s="520"/>
      <c r="O43" s="520"/>
      <c r="P43" s="520"/>
      <c r="Q43" s="520"/>
      <c r="R43" s="520"/>
      <c r="S43" s="520"/>
      <c r="T43" s="520"/>
      <c r="U43" s="520"/>
      <c r="V43" s="520"/>
      <c r="W43" s="520"/>
      <c r="X43" s="521"/>
      <c r="Y43" s="512">
        <f>'入力シート兼事業者（控）'!X49</f>
        <v>0</v>
      </c>
      <c r="Z43" s="513"/>
      <c r="AA43" s="514">
        <f>'入力シート兼事業者（控）'!AA49</f>
        <v>0</v>
      </c>
      <c r="AB43" s="515"/>
      <c r="AM43" s="5"/>
      <c r="AN43" s="5"/>
    </row>
    <row r="44" spans="1:40" ht="15.95" customHeight="1">
      <c r="A44" s="5"/>
      <c r="B44" s="10">
        <v>24</v>
      </c>
      <c r="C44" s="507" t="str">
        <f>IF('入力シート兼事業者（控）'!C50="","",'入力シート兼事業者（控）'!C50)</f>
        <v/>
      </c>
      <c r="D44" s="508"/>
      <c r="E44" s="508"/>
      <c r="F44" s="509">
        <f>'入力シート兼事業者（控）'!F50</f>
        <v>0</v>
      </c>
      <c r="G44" s="510"/>
      <c r="H44" s="510"/>
      <c r="I44" s="510"/>
      <c r="J44" s="511"/>
      <c r="K44" s="519">
        <f>'入力シート兼事業者（控）'!K50</f>
        <v>0</v>
      </c>
      <c r="L44" s="520"/>
      <c r="M44" s="520"/>
      <c r="N44" s="520"/>
      <c r="O44" s="520"/>
      <c r="P44" s="520"/>
      <c r="Q44" s="520"/>
      <c r="R44" s="520"/>
      <c r="S44" s="520"/>
      <c r="T44" s="520"/>
      <c r="U44" s="520"/>
      <c r="V44" s="520"/>
      <c r="W44" s="520"/>
      <c r="X44" s="521"/>
      <c r="Y44" s="512">
        <f>'入力シート兼事業者（控）'!X50</f>
        <v>0</v>
      </c>
      <c r="Z44" s="513"/>
      <c r="AA44" s="514">
        <f>'入力シート兼事業者（控）'!AA50</f>
        <v>0</v>
      </c>
      <c r="AB44" s="515"/>
      <c r="AM44" s="5"/>
      <c r="AN44" s="5"/>
    </row>
    <row r="45" spans="1:40" ht="15.95" customHeight="1">
      <c r="A45" s="5"/>
      <c r="B45" s="10">
        <v>25</v>
      </c>
      <c r="C45" s="507" t="str">
        <f>IF('入力シート兼事業者（控）'!C51="","",'入力シート兼事業者（控）'!C51)</f>
        <v/>
      </c>
      <c r="D45" s="508"/>
      <c r="E45" s="508"/>
      <c r="F45" s="509">
        <f>'入力シート兼事業者（控）'!F51</f>
        <v>0</v>
      </c>
      <c r="G45" s="510"/>
      <c r="H45" s="510"/>
      <c r="I45" s="510"/>
      <c r="J45" s="511"/>
      <c r="K45" s="519">
        <f>'入力シート兼事業者（控）'!K51</f>
        <v>0</v>
      </c>
      <c r="L45" s="520"/>
      <c r="M45" s="520"/>
      <c r="N45" s="520"/>
      <c r="O45" s="520"/>
      <c r="P45" s="520"/>
      <c r="Q45" s="520"/>
      <c r="R45" s="520"/>
      <c r="S45" s="520"/>
      <c r="T45" s="520"/>
      <c r="U45" s="520"/>
      <c r="V45" s="520"/>
      <c r="W45" s="520"/>
      <c r="X45" s="521"/>
      <c r="Y45" s="512">
        <f>'入力シート兼事業者（控）'!X51</f>
        <v>0</v>
      </c>
      <c r="Z45" s="513"/>
      <c r="AA45" s="514">
        <f>'入力シート兼事業者（控）'!AA51</f>
        <v>0</v>
      </c>
      <c r="AB45" s="515"/>
      <c r="AG45" s="558" t="s">
        <v>39</v>
      </c>
      <c r="AH45" s="558"/>
      <c r="AI45" s="558"/>
      <c r="AJ45" s="558"/>
      <c r="AK45" s="558"/>
      <c r="AM45" s="5"/>
      <c r="AN45" s="5"/>
    </row>
    <row r="46" spans="1:40" ht="15.95" customHeight="1">
      <c r="A46" s="5"/>
      <c r="B46" s="10">
        <v>26</v>
      </c>
      <c r="C46" s="507" t="str">
        <f>IF('入力シート兼事業者（控）'!C52="","",'入力シート兼事業者（控）'!C52)</f>
        <v/>
      </c>
      <c r="D46" s="508"/>
      <c r="E46" s="508"/>
      <c r="F46" s="509">
        <f>'入力シート兼事業者（控）'!F52</f>
        <v>0</v>
      </c>
      <c r="G46" s="510"/>
      <c r="H46" s="510"/>
      <c r="I46" s="510"/>
      <c r="J46" s="511"/>
      <c r="K46" s="519">
        <f>'入力シート兼事業者（控）'!K52</f>
        <v>0</v>
      </c>
      <c r="L46" s="520"/>
      <c r="M46" s="520"/>
      <c r="N46" s="520"/>
      <c r="O46" s="520"/>
      <c r="P46" s="520"/>
      <c r="Q46" s="520"/>
      <c r="R46" s="520"/>
      <c r="S46" s="520"/>
      <c r="T46" s="520"/>
      <c r="U46" s="520"/>
      <c r="V46" s="520"/>
      <c r="W46" s="520"/>
      <c r="X46" s="521"/>
      <c r="Y46" s="512">
        <f>'入力シート兼事業者（控）'!X52</f>
        <v>0</v>
      </c>
      <c r="Z46" s="513"/>
      <c r="AA46" s="514">
        <f>'入力シート兼事業者（控）'!AA52</f>
        <v>0</v>
      </c>
      <c r="AB46" s="515"/>
      <c r="AM46" s="5"/>
      <c r="AN46" s="5"/>
    </row>
    <row r="47" spans="1:40" ht="15.95" customHeight="1">
      <c r="A47" s="5"/>
      <c r="B47" s="10">
        <v>27</v>
      </c>
      <c r="C47" s="507" t="str">
        <f>IF('入力シート兼事業者（控）'!C53="","",'入力シート兼事業者（控）'!C53)</f>
        <v/>
      </c>
      <c r="D47" s="508"/>
      <c r="E47" s="508"/>
      <c r="F47" s="509">
        <f>'入力シート兼事業者（控）'!F53</f>
        <v>0</v>
      </c>
      <c r="G47" s="510"/>
      <c r="H47" s="510"/>
      <c r="I47" s="510"/>
      <c r="J47" s="511"/>
      <c r="K47" s="519">
        <f>'入力シート兼事業者（控）'!K53</f>
        <v>0</v>
      </c>
      <c r="L47" s="520"/>
      <c r="M47" s="520"/>
      <c r="N47" s="520"/>
      <c r="O47" s="520"/>
      <c r="P47" s="520"/>
      <c r="Q47" s="520"/>
      <c r="R47" s="520"/>
      <c r="S47" s="520"/>
      <c r="T47" s="520"/>
      <c r="U47" s="520"/>
      <c r="V47" s="520"/>
      <c r="W47" s="520"/>
      <c r="X47" s="521"/>
      <c r="Y47" s="512">
        <f>'入力シート兼事業者（控）'!X53</f>
        <v>0</v>
      </c>
      <c r="Z47" s="513"/>
      <c r="AA47" s="514">
        <f>'入力シート兼事業者（控）'!AA53</f>
        <v>0</v>
      </c>
      <c r="AB47" s="515"/>
      <c r="AM47" s="5"/>
      <c r="AN47" s="5"/>
    </row>
    <row r="48" spans="1:40" ht="15.95" customHeight="1">
      <c r="A48" s="5"/>
      <c r="B48" s="10">
        <v>28</v>
      </c>
      <c r="C48" s="507" t="str">
        <f>IF('入力シート兼事業者（控）'!C54="","",'入力シート兼事業者（控）'!C54)</f>
        <v/>
      </c>
      <c r="D48" s="508"/>
      <c r="E48" s="508"/>
      <c r="F48" s="509">
        <f>'入力シート兼事業者（控）'!F54</f>
        <v>0</v>
      </c>
      <c r="G48" s="510"/>
      <c r="H48" s="510"/>
      <c r="I48" s="510"/>
      <c r="J48" s="511"/>
      <c r="K48" s="519">
        <f>'入力シート兼事業者（控）'!K54</f>
        <v>0</v>
      </c>
      <c r="L48" s="520"/>
      <c r="M48" s="520"/>
      <c r="N48" s="520"/>
      <c r="O48" s="520"/>
      <c r="P48" s="520"/>
      <c r="Q48" s="520"/>
      <c r="R48" s="520"/>
      <c r="S48" s="520"/>
      <c r="T48" s="520"/>
      <c r="U48" s="520"/>
      <c r="V48" s="520"/>
      <c r="W48" s="520"/>
      <c r="X48" s="521"/>
      <c r="Y48" s="512">
        <f>'入力シート兼事業者（控）'!X54</f>
        <v>0</v>
      </c>
      <c r="Z48" s="513"/>
      <c r="AA48" s="514">
        <f>'入力シート兼事業者（控）'!AA54</f>
        <v>0</v>
      </c>
      <c r="AB48" s="515"/>
      <c r="AM48" s="5"/>
      <c r="AN48" s="5"/>
    </row>
    <row r="49" spans="1:40" ht="15.95" customHeight="1">
      <c r="A49" s="5"/>
      <c r="B49" s="10">
        <v>29</v>
      </c>
      <c r="C49" s="507" t="str">
        <f>IF('入力シート兼事業者（控）'!C55="","",'入力シート兼事業者（控）'!C55)</f>
        <v/>
      </c>
      <c r="D49" s="508"/>
      <c r="E49" s="508"/>
      <c r="F49" s="509">
        <f>'入力シート兼事業者（控）'!F55</f>
        <v>0</v>
      </c>
      <c r="G49" s="510"/>
      <c r="H49" s="510"/>
      <c r="I49" s="510"/>
      <c r="J49" s="511"/>
      <c r="K49" s="519">
        <f>'入力シート兼事業者（控）'!K55</f>
        <v>0</v>
      </c>
      <c r="L49" s="520"/>
      <c r="M49" s="520"/>
      <c r="N49" s="520"/>
      <c r="O49" s="520"/>
      <c r="P49" s="520"/>
      <c r="Q49" s="520"/>
      <c r="R49" s="520"/>
      <c r="S49" s="520"/>
      <c r="T49" s="520"/>
      <c r="U49" s="520"/>
      <c r="V49" s="520"/>
      <c r="W49" s="520"/>
      <c r="X49" s="521"/>
      <c r="Y49" s="512">
        <f>'入力シート兼事業者（控）'!X55</f>
        <v>0</v>
      </c>
      <c r="Z49" s="513"/>
      <c r="AA49" s="514">
        <f>'入力シート兼事業者（控）'!AA55</f>
        <v>0</v>
      </c>
      <c r="AB49" s="515"/>
      <c r="AM49" s="5"/>
      <c r="AN49" s="5"/>
    </row>
    <row r="50" spans="1:40" ht="15.95" customHeight="1" thickBot="1">
      <c r="A50" s="1"/>
      <c r="B50" s="12">
        <v>30</v>
      </c>
      <c r="C50" s="531" t="str">
        <f>IF('入力シート兼事業者（控）'!C56="","",'入力シート兼事業者（控）'!C56)</f>
        <v/>
      </c>
      <c r="D50" s="532"/>
      <c r="E50" s="532"/>
      <c r="F50" s="534">
        <f>'入力シート兼事業者（控）'!F56</f>
        <v>0</v>
      </c>
      <c r="G50" s="535"/>
      <c r="H50" s="535"/>
      <c r="I50" s="535"/>
      <c r="J50" s="536"/>
      <c r="K50" s="541">
        <f>'入力シート兼事業者（控）'!K56</f>
        <v>0</v>
      </c>
      <c r="L50" s="542"/>
      <c r="M50" s="542"/>
      <c r="N50" s="542"/>
      <c r="O50" s="542"/>
      <c r="P50" s="542"/>
      <c r="Q50" s="542"/>
      <c r="R50" s="542"/>
      <c r="S50" s="542"/>
      <c r="T50" s="542"/>
      <c r="U50" s="542"/>
      <c r="V50" s="542"/>
      <c r="W50" s="542"/>
      <c r="X50" s="543"/>
      <c r="Y50" s="537">
        <f>'入力シート兼事業者（控）'!X56</f>
        <v>0</v>
      </c>
      <c r="Z50" s="538"/>
      <c r="AA50" s="539">
        <f>'入力シート兼事業者（控）'!AA56</f>
        <v>0</v>
      </c>
      <c r="AB50" s="540"/>
      <c r="AM50" s="179"/>
      <c r="AN50" s="179"/>
    </row>
    <row r="51" spans="1:40" ht="15.95" customHeight="1" thickTop="1">
      <c r="A51" s="1"/>
      <c r="B51" s="11"/>
      <c r="C51" s="522"/>
      <c r="D51" s="523"/>
      <c r="E51" s="523"/>
      <c r="F51" s="524"/>
      <c r="G51" s="525"/>
      <c r="H51" s="525"/>
      <c r="I51" s="525"/>
      <c r="J51" s="525"/>
      <c r="K51" s="525"/>
      <c r="L51" s="525"/>
      <c r="M51" s="525"/>
      <c r="N51" s="525"/>
      <c r="O51" s="525"/>
      <c r="P51" s="525"/>
      <c r="Q51" s="525"/>
      <c r="R51" s="525"/>
      <c r="S51" s="525"/>
      <c r="T51" s="525"/>
      <c r="U51" s="525"/>
      <c r="V51" s="525"/>
      <c r="W51" s="525"/>
      <c r="X51" s="526"/>
      <c r="Y51" s="527"/>
      <c r="Z51" s="528"/>
      <c r="AA51" s="529"/>
      <c r="AB51" s="530"/>
      <c r="AM51" s="1"/>
      <c r="AN51" s="1"/>
    </row>
    <row r="52" spans="1:40" ht="12.95" customHeight="1">
      <c r="C52" s="554" t="s">
        <v>40</v>
      </c>
      <c r="D52" s="554"/>
      <c r="E52" s="554"/>
      <c r="F52" s="554"/>
      <c r="G52" s="554"/>
      <c r="H52" s="554"/>
      <c r="I52" s="554"/>
      <c r="J52" s="554"/>
      <c r="K52" s="554"/>
      <c r="L52" s="554"/>
      <c r="M52" s="554"/>
      <c r="N52" s="554"/>
      <c r="O52" s="554"/>
      <c r="P52" s="554"/>
    </row>
    <row r="53" spans="1:40" ht="12.95" customHeight="1">
      <c r="C53" s="555"/>
      <c r="D53" s="555"/>
      <c r="E53" s="555"/>
      <c r="F53" s="555"/>
      <c r="G53" s="555"/>
      <c r="H53" s="555"/>
      <c r="I53" s="555"/>
      <c r="J53" s="555"/>
      <c r="K53" s="555"/>
      <c r="L53" s="555"/>
      <c r="M53" s="555"/>
      <c r="N53" s="555"/>
      <c r="O53" s="555"/>
      <c r="P53" s="555"/>
    </row>
    <row r="54" spans="1:40" ht="19.5" customHeight="1"/>
    <row r="55" spans="1:40" ht="15" customHeight="1"/>
  </sheetData>
  <sheetProtection algorithmName="SHA-512" hashValue="53ldHw08fYyy4mfFHQMsSB3mEJ+S8HEPhR1Y5v7S3d6HC1P4dtyU9i6L02aNRMe3Jxwr+e7jFIzAsm2gKrkoaA==" saltValue="HW+myGpUyA2CCChkchaJbQ==" spinCount="100000" sheet="1" selectLockedCells="1"/>
  <mergeCells count="187">
    <mergeCell ref="I1:AD1"/>
    <mergeCell ref="AM1:AN1"/>
    <mergeCell ref="AG3:AK4"/>
    <mergeCell ref="C4:R4"/>
    <mergeCell ref="S4:T4"/>
    <mergeCell ref="C5:Q5"/>
    <mergeCell ref="R5:S5"/>
    <mergeCell ref="AA16:AF16"/>
    <mergeCell ref="B17:E17"/>
    <mergeCell ref="F17:I17"/>
    <mergeCell ref="J17:M17"/>
    <mergeCell ref="N17:Y17"/>
    <mergeCell ref="AA17:AF17"/>
    <mergeCell ref="U7:X7"/>
    <mergeCell ref="Y7:AK7"/>
    <mergeCell ref="U8:X8"/>
    <mergeCell ref="Y8:AK8"/>
    <mergeCell ref="U9:X9"/>
    <mergeCell ref="Y9:AK9"/>
    <mergeCell ref="B19:E19"/>
    <mergeCell ref="F19:Z19"/>
    <mergeCell ref="C20:E20"/>
    <mergeCell ref="F20:J20"/>
    <mergeCell ref="Y20:Z20"/>
    <mergeCell ref="B13:E13"/>
    <mergeCell ref="F13:N13"/>
    <mergeCell ref="B16:E16"/>
    <mergeCell ref="F16:Y16"/>
    <mergeCell ref="K20:X20"/>
    <mergeCell ref="C24:E24"/>
    <mergeCell ref="F24:J24"/>
    <mergeCell ref="Y24:Z24"/>
    <mergeCell ref="AA24:AB24"/>
    <mergeCell ref="K24:X24"/>
    <mergeCell ref="K25:X25"/>
    <mergeCell ref="AA20:AB20"/>
    <mergeCell ref="C21:E21"/>
    <mergeCell ref="F21:J21"/>
    <mergeCell ref="Y21:Z21"/>
    <mergeCell ref="AA21:AB21"/>
    <mergeCell ref="K21:X21"/>
    <mergeCell ref="C23:E23"/>
    <mergeCell ref="F23:J23"/>
    <mergeCell ref="Y23:Z23"/>
    <mergeCell ref="AA23:AB23"/>
    <mergeCell ref="C22:E22"/>
    <mergeCell ref="F22:J22"/>
    <mergeCell ref="Y22:Z22"/>
    <mergeCell ref="AA22:AB22"/>
    <mergeCell ref="K22:X22"/>
    <mergeCell ref="K23:X23"/>
    <mergeCell ref="C26:E26"/>
    <mergeCell ref="F26:J26"/>
    <mergeCell ref="Y26:Z26"/>
    <mergeCell ref="AA26:AB26"/>
    <mergeCell ref="K26:X26"/>
    <mergeCell ref="K27:X27"/>
    <mergeCell ref="C25:E25"/>
    <mergeCell ref="F25:J25"/>
    <mergeCell ref="Y25:Z25"/>
    <mergeCell ref="AA25:AB25"/>
    <mergeCell ref="C28:E28"/>
    <mergeCell ref="F28:J28"/>
    <mergeCell ref="Y28:Z28"/>
    <mergeCell ref="AA28:AB28"/>
    <mergeCell ref="K28:X28"/>
    <mergeCell ref="K29:X29"/>
    <mergeCell ref="C27:E27"/>
    <mergeCell ref="F27:J27"/>
    <mergeCell ref="Y27:Z27"/>
    <mergeCell ref="AA27:AB27"/>
    <mergeCell ref="C30:E30"/>
    <mergeCell ref="F30:J30"/>
    <mergeCell ref="Y30:Z30"/>
    <mergeCell ref="AA30:AB30"/>
    <mergeCell ref="K30:X30"/>
    <mergeCell ref="K31:X31"/>
    <mergeCell ref="C29:E29"/>
    <mergeCell ref="F29:J29"/>
    <mergeCell ref="Y29:Z29"/>
    <mergeCell ref="AA29:AB29"/>
    <mergeCell ref="C32:E32"/>
    <mergeCell ref="F32:J32"/>
    <mergeCell ref="Y32:Z32"/>
    <mergeCell ref="AA32:AB32"/>
    <mergeCell ref="K32:X32"/>
    <mergeCell ref="K33:X33"/>
    <mergeCell ref="C31:E31"/>
    <mergeCell ref="F31:J31"/>
    <mergeCell ref="Y31:Z31"/>
    <mergeCell ref="AA31:AB31"/>
    <mergeCell ref="C34:E34"/>
    <mergeCell ref="F34:J34"/>
    <mergeCell ref="Y34:Z34"/>
    <mergeCell ref="AA34:AB34"/>
    <mergeCell ref="K34:X34"/>
    <mergeCell ref="K35:X35"/>
    <mergeCell ref="C33:E33"/>
    <mergeCell ref="F33:J33"/>
    <mergeCell ref="Y33:Z33"/>
    <mergeCell ref="AA33:AB33"/>
    <mergeCell ref="C36:E36"/>
    <mergeCell ref="F36:J36"/>
    <mergeCell ref="Y36:Z36"/>
    <mergeCell ref="AA36:AB36"/>
    <mergeCell ref="K36:X36"/>
    <mergeCell ref="K37:X37"/>
    <mergeCell ref="C35:E35"/>
    <mergeCell ref="F35:J35"/>
    <mergeCell ref="Y35:Z35"/>
    <mergeCell ref="AA35:AB35"/>
    <mergeCell ref="C38:E38"/>
    <mergeCell ref="F38:J38"/>
    <mergeCell ref="Y38:Z38"/>
    <mergeCell ref="AA38:AB38"/>
    <mergeCell ref="K38:X38"/>
    <mergeCell ref="K39:X39"/>
    <mergeCell ref="C37:E37"/>
    <mergeCell ref="F37:J37"/>
    <mergeCell ref="Y37:Z37"/>
    <mergeCell ref="AA37:AB37"/>
    <mergeCell ref="C40:E40"/>
    <mergeCell ref="F40:J40"/>
    <mergeCell ref="Y40:Z40"/>
    <mergeCell ref="AA40:AB40"/>
    <mergeCell ref="K40:X40"/>
    <mergeCell ref="K41:X41"/>
    <mergeCell ref="C39:E39"/>
    <mergeCell ref="F39:J39"/>
    <mergeCell ref="Y39:Z39"/>
    <mergeCell ref="AA39:AB39"/>
    <mergeCell ref="C42:E42"/>
    <mergeCell ref="F42:J42"/>
    <mergeCell ref="Y42:Z42"/>
    <mergeCell ref="AA42:AB42"/>
    <mergeCell ref="K42:X42"/>
    <mergeCell ref="K43:X43"/>
    <mergeCell ref="C41:E41"/>
    <mergeCell ref="F41:J41"/>
    <mergeCell ref="Y41:Z41"/>
    <mergeCell ref="AA41:AB41"/>
    <mergeCell ref="C44:E44"/>
    <mergeCell ref="F44:J44"/>
    <mergeCell ref="Y44:Z44"/>
    <mergeCell ref="AA44:AB44"/>
    <mergeCell ref="K44:X44"/>
    <mergeCell ref="K45:X45"/>
    <mergeCell ref="K46:X46"/>
    <mergeCell ref="C43:E43"/>
    <mergeCell ref="F43:J43"/>
    <mergeCell ref="Y43:Z43"/>
    <mergeCell ref="AA43:AB43"/>
    <mergeCell ref="AG45:AK45"/>
    <mergeCell ref="C48:E48"/>
    <mergeCell ref="F48:J48"/>
    <mergeCell ref="Y48:Z48"/>
    <mergeCell ref="AA48:AB48"/>
    <mergeCell ref="C47:E47"/>
    <mergeCell ref="F47:J47"/>
    <mergeCell ref="Y47:Z47"/>
    <mergeCell ref="AA47:AB47"/>
    <mergeCell ref="K47:X47"/>
    <mergeCell ref="K48:X48"/>
    <mergeCell ref="C46:E46"/>
    <mergeCell ref="F46:J46"/>
    <mergeCell ref="Y46:Z46"/>
    <mergeCell ref="AA46:AB46"/>
    <mergeCell ref="C45:E45"/>
    <mergeCell ref="F45:J45"/>
    <mergeCell ref="Y45:Z45"/>
    <mergeCell ref="AA45:AB45"/>
    <mergeCell ref="C49:E49"/>
    <mergeCell ref="F49:J49"/>
    <mergeCell ref="Y49:Z49"/>
    <mergeCell ref="AA49:AB49"/>
    <mergeCell ref="K49:X49"/>
    <mergeCell ref="K50:X50"/>
    <mergeCell ref="C52:P53"/>
    <mergeCell ref="AM50:AN50"/>
    <mergeCell ref="C51:E51"/>
    <mergeCell ref="F51:X51"/>
    <mergeCell ref="Y51:Z51"/>
    <mergeCell ref="AA51:AB51"/>
    <mergeCell ref="C50:E50"/>
    <mergeCell ref="F50:J50"/>
    <mergeCell ref="Y50:Z50"/>
    <mergeCell ref="AA50:AB50"/>
  </mergeCells>
  <phoneticPr fontId="2"/>
  <conditionalFormatting sqref="AG3">
    <cfRule type="cellIs" dxfId="29" priority="3" operator="equal">
      <formula>"完　納"</formula>
    </cfRule>
    <cfRule type="cellIs" dxfId="28" priority="4" operator="equal">
      <formula>"分　納"</formula>
    </cfRule>
  </conditionalFormatting>
  <conditionalFormatting sqref="AH10:AK10">
    <cfRule type="cellIs" dxfId="27" priority="1" operator="equal">
      <formula>"完　納"</formula>
    </cfRule>
    <cfRule type="cellIs" dxfId="26" priority="2" operator="equal">
      <formula>"分　納"</formula>
    </cfRule>
  </conditionalFormatting>
  <conditionalFormatting sqref="AH13:AK14">
    <cfRule type="cellIs" dxfId="25" priority="5" operator="equal">
      <formula>"完　納"</formula>
    </cfRule>
    <cfRule type="cellIs" dxfId="24" priority="6" operator="equal">
      <formula>"分　納"</formula>
    </cfRule>
  </conditionalFormatting>
  <printOptions horizontalCentered="1"/>
  <pageMargins left="0.51181102362204722" right="0.11811023622047245" top="0.55118110236220474" bottom="0.15748031496062992"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6D75E-B9AD-47AB-824D-2A0BAD6D9439}">
  <sheetPr codeName="Sheet2">
    <tabColor rgb="FF92D050"/>
  </sheetPr>
  <dimension ref="A1:AO58"/>
  <sheetViews>
    <sheetView showZeros="0" workbookViewId="0">
      <selection activeCell="F20" sqref="F20:X20"/>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3" width="2.625" style="2" customWidth="1"/>
    <col min="24" max="24" width="3.625" style="2" customWidth="1"/>
    <col min="25" max="25" width="2.625" style="2" customWidth="1"/>
    <col min="26" max="26" width="1.875" style="2" customWidth="1"/>
    <col min="27" max="28" width="2.625" style="2" customWidth="1"/>
    <col min="29" max="29" width="2.125" style="2" customWidth="1"/>
    <col min="30" max="30" width="3.125" style="2" customWidth="1"/>
    <col min="31" max="32" width="2.625" style="2" customWidth="1"/>
    <col min="33" max="34" width="2.375" style="2" customWidth="1"/>
    <col min="35" max="38" width="2.625" style="2" customWidth="1"/>
    <col min="39" max="39" width="0.875" style="2" customWidth="1"/>
    <col min="40" max="40" width="4" style="2" customWidth="1"/>
    <col min="41" max="41" width="7.875" style="2" customWidth="1"/>
    <col min="42" max="16384" width="9" style="2"/>
  </cols>
  <sheetData>
    <row r="1" spans="1:41" ht="24.95" customHeight="1" thickBot="1">
      <c r="A1" s="1"/>
      <c r="B1" s="569" t="s">
        <v>70</v>
      </c>
      <c r="C1" s="570"/>
      <c r="D1" s="570"/>
      <c r="E1" s="570"/>
      <c r="F1" s="570"/>
      <c r="G1" s="570"/>
      <c r="H1" s="570"/>
      <c r="I1" s="570"/>
      <c r="J1" s="570"/>
      <c r="K1" s="570"/>
      <c r="L1" s="570"/>
      <c r="M1" s="570"/>
      <c r="N1" s="570"/>
      <c r="O1" s="570"/>
      <c r="P1" s="570"/>
      <c r="Q1" s="570"/>
      <c r="R1" s="570"/>
      <c r="S1" s="570"/>
      <c r="T1" s="571"/>
      <c r="V1" s="572" t="s">
        <v>71</v>
      </c>
      <c r="W1" s="572"/>
      <c r="X1" s="572"/>
      <c r="Y1" s="572"/>
      <c r="Z1" s="572"/>
      <c r="AB1" s="177" t="s">
        <v>11</v>
      </c>
      <c r="AC1" s="177"/>
      <c r="AD1" s="177"/>
      <c r="AE1" s="177"/>
      <c r="AF1" s="582" t="str">
        <f ca="1">'入力シート兼事業者（控）'!$AF$2</f>
        <v>0001-28900</v>
      </c>
      <c r="AG1" s="583"/>
      <c r="AH1" s="583"/>
      <c r="AI1" s="583"/>
      <c r="AJ1" s="583"/>
      <c r="AK1" s="583"/>
      <c r="AL1" s="584"/>
      <c r="AM1" s="1"/>
      <c r="AN1" s="179"/>
      <c r="AO1" s="179"/>
    </row>
    <row r="2" spans="1:41" ht="21.95" customHeight="1">
      <c r="A2" s="1"/>
      <c r="B2" s="1"/>
      <c r="C2" s="1"/>
      <c r="D2" s="1"/>
      <c r="E2" s="1"/>
      <c r="F2" s="1"/>
      <c r="G2" s="1"/>
      <c r="H2" s="1"/>
      <c r="I2" s="1"/>
      <c r="J2" s="1"/>
      <c r="K2" s="1"/>
      <c r="L2" s="1"/>
      <c r="M2" s="3"/>
      <c r="N2" s="3"/>
      <c r="O2" s="3"/>
      <c r="P2" s="3"/>
      <c r="Q2" s="3"/>
      <c r="R2" s="3"/>
      <c r="S2" s="3"/>
      <c r="T2" s="3"/>
      <c r="U2" s="3"/>
      <c r="V2" s="3"/>
      <c r="W2" s="3"/>
      <c r="X2" s="3"/>
      <c r="Y2" s="3"/>
      <c r="Z2" s="3"/>
      <c r="AA2" s="3"/>
      <c r="AB2" s="3"/>
      <c r="AC2" s="3"/>
      <c r="AD2" s="3"/>
      <c r="AE2" s="3"/>
      <c r="AF2" s="3"/>
      <c r="AG2" s="1"/>
      <c r="AH2" s="1"/>
      <c r="AI2" s="1"/>
      <c r="AJ2" s="1"/>
      <c r="AK2" s="1"/>
      <c r="AL2" s="1"/>
      <c r="AM2" s="1"/>
      <c r="AN2" s="1"/>
      <c r="AO2" s="1"/>
    </row>
    <row r="3" spans="1:41" ht="15" customHeight="1">
      <c r="A3" s="1"/>
      <c r="B3" s="184" t="s">
        <v>16</v>
      </c>
      <c r="C3" s="185"/>
      <c r="D3" s="185"/>
      <c r="E3" s="185"/>
      <c r="F3" s="185"/>
      <c r="G3" s="186"/>
      <c r="H3" s="184" t="s">
        <v>9</v>
      </c>
      <c r="I3" s="185"/>
      <c r="J3" s="185"/>
      <c r="K3" s="185"/>
      <c r="L3" s="185"/>
      <c r="M3" s="186"/>
      <c r="N3" s="568" t="s">
        <v>88</v>
      </c>
      <c r="O3" s="568"/>
      <c r="P3" s="568"/>
      <c r="Q3" s="568"/>
      <c r="R3" s="568"/>
      <c r="S3" s="568"/>
      <c r="T3" s="568"/>
      <c r="V3" s="184" t="s">
        <v>7</v>
      </c>
      <c r="W3" s="185"/>
      <c r="X3" s="186"/>
      <c r="Y3" s="185" t="s">
        <v>1</v>
      </c>
      <c r="Z3" s="185"/>
      <c r="AA3" s="185"/>
      <c r="AB3" s="185"/>
      <c r="AC3" s="185"/>
      <c r="AD3" s="185"/>
      <c r="AE3" s="185"/>
      <c r="AF3" s="185"/>
      <c r="AG3" s="185"/>
      <c r="AH3" s="185"/>
      <c r="AI3" s="185"/>
      <c r="AJ3" s="185"/>
      <c r="AK3" s="185"/>
      <c r="AL3" s="186"/>
      <c r="AM3" s="1"/>
    </row>
    <row r="4" spans="1:41" ht="20.100000000000001" customHeight="1">
      <c r="A4" s="1"/>
      <c r="B4" s="573" t="str">
        <f>'入力シート兼事業者（控）'!B7</f>
        <v>入力不足あり</v>
      </c>
      <c r="C4" s="574"/>
      <c r="D4" s="574"/>
      <c r="E4" s="574"/>
      <c r="F4" s="574"/>
      <c r="G4" s="575"/>
      <c r="H4" s="576">
        <f>J11</f>
        <v>0</v>
      </c>
      <c r="I4" s="577"/>
      <c r="J4" s="577"/>
      <c r="K4" s="577"/>
      <c r="L4" s="577"/>
      <c r="M4" s="578"/>
      <c r="N4" s="579" t="str">
        <f>IFERROR(B4+H4,"")</f>
        <v/>
      </c>
      <c r="O4" s="580"/>
      <c r="P4" s="580"/>
      <c r="Q4" s="580"/>
      <c r="R4" s="580"/>
      <c r="S4" s="580"/>
      <c r="T4" s="581"/>
      <c r="V4" s="587">
        <f>'入力シート兼事業者（控）'!V7:Y7</f>
        <v>0</v>
      </c>
      <c r="W4" s="588"/>
      <c r="X4" s="589"/>
      <c r="Y4" s="442">
        <f>'入力シート兼事業者（控）'!$Y$7</f>
        <v>0</v>
      </c>
      <c r="Z4" s="442"/>
      <c r="AA4" s="442"/>
      <c r="AB4" s="442"/>
      <c r="AC4" s="442"/>
      <c r="AD4" s="442"/>
      <c r="AE4" s="442"/>
      <c r="AF4" s="442"/>
      <c r="AG4" s="442"/>
      <c r="AH4" s="442"/>
      <c r="AI4" s="442"/>
      <c r="AJ4" s="442"/>
      <c r="AK4" s="442"/>
      <c r="AL4" s="590"/>
      <c r="AM4" s="1"/>
    </row>
    <row r="5" spans="1:41" ht="9.9499999999999993" customHeight="1">
      <c r="A5" s="1"/>
      <c r="B5" s="1"/>
      <c r="C5" s="1"/>
      <c r="D5" s="1"/>
      <c r="E5" s="1"/>
      <c r="F5" s="1"/>
      <c r="G5" s="1"/>
      <c r="H5" s="1"/>
      <c r="I5" s="1"/>
      <c r="J5" s="1"/>
      <c r="K5" s="1"/>
      <c r="L5" s="1"/>
      <c r="M5" s="3"/>
      <c r="N5" s="3"/>
      <c r="O5" s="3"/>
      <c r="P5" s="3"/>
      <c r="Q5" s="3"/>
      <c r="R5" s="3"/>
      <c r="S5" s="3"/>
      <c r="T5" s="3"/>
      <c r="U5" s="3"/>
      <c r="AF5" s="3"/>
      <c r="AG5" s="1"/>
      <c r="AH5" s="1"/>
      <c r="AI5" s="1"/>
      <c r="AJ5" s="1"/>
      <c r="AK5" s="1"/>
      <c r="AL5" s="1"/>
      <c r="AM5" s="1"/>
    </row>
    <row r="6" spans="1:41" ht="17.100000000000001" customHeight="1">
      <c r="A6" s="1"/>
      <c r="B6" s="2" t="s">
        <v>28</v>
      </c>
      <c r="V6" s="199" t="s">
        <v>25</v>
      </c>
      <c r="W6" s="200"/>
      <c r="X6" s="200"/>
      <c r="Y6" s="200"/>
      <c r="Z6" s="200"/>
      <c r="AA6" s="200"/>
      <c r="AB6" s="201"/>
      <c r="AC6" s="597">
        <f>'入力シート兼事業者（控）'!$AC$10</f>
        <v>0</v>
      </c>
      <c r="AD6" s="598"/>
      <c r="AE6" s="598"/>
      <c r="AF6" s="598"/>
      <c r="AG6" s="598"/>
      <c r="AH6" s="598"/>
      <c r="AI6" s="598"/>
      <c r="AJ6" s="598"/>
      <c r="AK6" s="598"/>
      <c r="AL6" s="599"/>
      <c r="AM6" s="1"/>
    </row>
    <row r="7" spans="1:41" ht="17.100000000000001" customHeight="1">
      <c r="A7" s="1"/>
      <c r="B7" s="565" t="s">
        <v>6</v>
      </c>
      <c r="C7" s="566"/>
      <c r="D7" s="566"/>
      <c r="E7" s="567"/>
      <c r="F7" s="591" t="s">
        <v>20</v>
      </c>
      <c r="G7" s="592"/>
      <c r="H7" s="592"/>
      <c r="I7" s="592"/>
      <c r="J7" s="591" t="s">
        <v>8</v>
      </c>
      <c r="K7" s="592"/>
      <c r="L7" s="592"/>
      <c r="M7" s="592"/>
      <c r="N7" s="593"/>
      <c r="V7" s="188" t="s">
        <v>15</v>
      </c>
      <c r="W7" s="188"/>
      <c r="X7" s="188"/>
      <c r="Y7" s="188"/>
      <c r="AM7" s="1"/>
    </row>
    <row r="8" spans="1:41" ht="17.100000000000001" customHeight="1">
      <c r="A8" s="1"/>
      <c r="B8" s="242">
        <f>'入力シート兼事業者（控）'!B11</f>
        <v>0</v>
      </c>
      <c r="C8" s="243"/>
      <c r="D8" s="243"/>
      <c r="E8" s="244"/>
      <c r="F8" s="245">
        <f ca="1">'入力シート兼事業者（控）'!F11</f>
        <v>0</v>
      </c>
      <c r="G8" s="246"/>
      <c r="H8" s="246"/>
      <c r="I8" s="246"/>
      <c r="J8" s="245" t="str">
        <f>'入力シート兼事業者（控）'!K11</f>
        <v/>
      </c>
      <c r="K8" s="246"/>
      <c r="L8" s="246"/>
      <c r="M8" s="246"/>
      <c r="N8" s="247"/>
      <c r="U8" s="14"/>
      <c r="V8" s="251" t="s">
        <v>74</v>
      </c>
      <c r="W8" s="252"/>
      <c r="X8" s="252"/>
      <c r="Y8" s="585">
        <f>'入力シート兼事業者（控）'!Y11</f>
        <v>0</v>
      </c>
      <c r="Z8" s="586"/>
      <c r="AA8" s="586"/>
      <c r="AB8" s="586"/>
      <c r="AC8" s="586"/>
      <c r="AD8" s="251" t="s">
        <v>76</v>
      </c>
      <c r="AE8" s="252"/>
      <c r="AF8" s="252"/>
      <c r="AG8" s="600">
        <f>'入力シート兼事業者（控）'!AG11</f>
        <v>0</v>
      </c>
      <c r="AH8" s="601"/>
      <c r="AI8" s="601"/>
      <c r="AJ8" s="601"/>
      <c r="AK8" s="601"/>
      <c r="AL8" s="602"/>
      <c r="AM8" s="1"/>
    </row>
    <row r="9" spans="1:41" ht="17.100000000000001" customHeight="1">
      <c r="A9" s="1"/>
      <c r="B9" s="220" t="str">
        <f>'入力シート兼事業者（控）'!B12</f>
        <v/>
      </c>
      <c r="C9" s="221"/>
      <c r="D9" s="221"/>
      <c r="E9" s="222"/>
      <c r="F9" s="223">
        <f ca="1">'入力シート兼事業者（控）'!F12</f>
        <v>0</v>
      </c>
      <c r="G9" s="224"/>
      <c r="H9" s="224"/>
      <c r="I9" s="224"/>
      <c r="J9" s="226" t="str">
        <f>'入力シート兼事業者（控）'!K12</f>
        <v/>
      </c>
      <c r="K9" s="227"/>
      <c r="L9" s="227"/>
      <c r="M9" s="227"/>
      <c r="N9" s="228"/>
      <c r="U9" s="14"/>
      <c r="V9" s="229" t="s">
        <v>75</v>
      </c>
      <c r="W9" s="230"/>
      <c r="X9" s="230"/>
      <c r="Y9" s="605">
        <f>'入力シート兼事業者（控）'!Y12</f>
        <v>0</v>
      </c>
      <c r="Z9" s="606"/>
      <c r="AA9" s="606"/>
      <c r="AB9" s="606"/>
      <c r="AC9" s="606"/>
      <c r="AD9" s="606"/>
      <c r="AE9" s="606"/>
      <c r="AF9" s="606"/>
      <c r="AG9" s="606"/>
      <c r="AH9" s="606"/>
      <c r="AI9" s="606"/>
      <c r="AJ9" s="606"/>
      <c r="AK9" s="606"/>
      <c r="AL9" s="607"/>
      <c r="AM9" s="1"/>
    </row>
    <row r="10" spans="1:41" ht="17.100000000000001" customHeight="1" thickBot="1">
      <c r="A10" s="1"/>
      <c r="B10" s="236" t="str">
        <f>'入力シート兼事業者（控）'!B13</f>
        <v>対象外</v>
      </c>
      <c r="C10" s="237"/>
      <c r="D10" s="237"/>
      <c r="E10" s="238"/>
      <c r="F10" s="239" t="str">
        <f ca="1">'入力シート兼事業者（控）'!F13</f>
        <v/>
      </c>
      <c r="G10" s="240"/>
      <c r="H10" s="240"/>
      <c r="I10" s="240"/>
      <c r="J10" s="594" t="str">
        <f>'入力シート兼事業者（控）'!K13</f>
        <v/>
      </c>
      <c r="K10" s="595"/>
      <c r="L10" s="595"/>
      <c r="M10" s="595"/>
      <c r="N10" s="596"/>
      <c r="U10" s="14"/>
      <c r="V10" s="603"/>
      <c r="W10" s="604"/>
      <c r="X10" s="604"/>
      <c r="Y10" s="608">
        <f>'入力シート兼事業者（控）'!Y13</f>
        <v>0</v>
      </c>
      <c r="Z10" s="609"/>
      <c r="AA10" s="609"/>
      <c r="AB10" s="609"/>
      <c r="AC10" s="609"/>
      <c r="AD10" s="609"/>
      <c r="AE10" s="609"/>
      <c r="AF10" s="609"/>
      <c r="AG10" s="609"/>
      <c r="AH10" s="609"/>
      <c r="AI10" s="609"/>
      <c r="AJ10" s="609"/>
      <c r="AK10" s="609"/>
      <c r="AL10" s="610"/>
      <c r="AM10" s="1"/>
    </row>
    <row r="11" spans="1:41" ht="17.100000000000001" customHeight="1" thickTop="1">
      <c r="A11" s="1"/>
      <c r="B11" s="278" t="str">
        <f>'入力シート兼事業者（控）'!B14</f>
        <v>合計</v>
      </c>
      <c r="C11" s="279"/>
      <c r="D11" s="279"/>
      <c r="E11" s="280"/>
      <c r="F11" s="281" t="str">
        <f>'入力シート兼事業者（控）'!F14</f>
        <v>入力不足あり</v>
      </c>
      <c r="G11" s="282"/>
      <c r="H11" s="282"/>
      <c r="I11" s="282"/>
      <c r="J11" s="284">
        <f>'入力シート兼事業者（控）'!K14</f>
        <v>0</v>
      </c>
      <c r="K11" s="285"/>
      <c r="L11" s="285"/>
      <c r="M11" s="285"/>
      <c r="N11" s="286"/>
      <c r="U11" s="14"/>
      <c r="V11" s="287" t="s">
        <v>26</v>
      </c>
      <c r="W11" s="288"/>
      <c r="X11" s="288"/>
      <c r="Y11" s="623">
        <f>'入力シート兼事業者（控）'!Y14</f>
        <v>0</v>
      </c>
      <c r="Z11" s="624"/>
      <c r="AA11" s="624"/>
      <c r="AB11" s="624"/>
      <c r="AC11" s="624"/>
      <c r="AD11" s="624"/>
      <c r="AE11" s="624"/>
      <c r="AF11" s="624"/>
      <c r="AG11" s="624"/>
      <c r="AH11" s="624"/>
      <c r="AI11" s="624"/>
      <c r="AJ11" s="624"/>
      <c r="AK11" s="297" t="s">
        <v>77</v>
      </c>
      <c r="AL11" s="298"/>
      <c r="AM11" s="1"/>
    </row>
    <row r="12" spans="1:41" ht="15.95" customHeight="1">
      <c r="A12" s="1"/>
      <c r="V12" s="290"/>
      <c r="W12" s="291"/>
      <c r="X12" s="291"/>
      <c r="Y12" s="625"/>
      <c r="Z12" s="626"/>
      <c r="AA12" s="626"/>
      <c r="AB12" s="626"/>
      <c r="AC12" s="626"/>
      <c r="AD12" s="626"/>
      <c r="AE12" s="626"/>
      <c r="AF12" s="626"/>
      <c r="AG12" s="626"/>
      <c r="AH12" s="626"/>
      <c r="AI12" s="626"/>
      <c r="AJ12" s="626"/>
      <c r="AK12" s="299"/>
      <c r="AL12" s="300"/>
      <c r="AM12" s="1"/>
    </row>
    <row r="13" spans="1:41" ht="15.95" customHeight="1">
      <c r="A13" s="1"/>
      <c r="B13" s="261" t="s">
        <v>134</v>
      </c>
      <c r="C13" s="262"/>
      <c r="D13" s="262"/>
      <c r="E13" s="263"/>
      <c r="F13" s="634">
        <f>'入力シート兼事業者（控）'!$F$16</f>
        <v>0</v>
      </c>
      <c r="G13" s="635"/>
      <c r="H13" s="635"/>
      <c r="I13" s="635"/>
      <c r="J13" s="636"/>
      <c r="K13" s="261" t="s">
        <v>135</v>
      </c>
      <c r="L13" s="262"/>
      <c r="M13" s="262"/>
      <c r="N13" s="262"/>
      <c r="O13" s="263"/>
      <c r="P13" s="637">
        <f>'入力シート兼事業者（控）'!$P$16</f>
        <v>0</v>
      </c>
      <c r="Q13" s="638"/>
      <c r="R13" s="638"/>
      <c r="S13" s="638"/>
      <c r="T13" s="639"/>
      <c r="AM13" s="1"/>
    </row>
    <row r="14" spans="1:41" ht="9.9499999999999993" customHeight="1" thickBot="1">
      <c r="A14" s="1"/>
      <c r="B14" s="6"/>
      <c r="C14" s="6"/>
      <c r="D14" s="6"/>
      <c r="E14" s="6"/>
      <c r="F14" s="6"/>
      <c r="G14" s="6"/>
      <c r="H14" s="6"/>
      <c r="I14" s="6"/>
      <c r="J14" s="6"/>
      <c r="K14" s="6"/>
      <c r="L14" s="6"/>
      <c r="M14" s="7"/>
      <c r="N14" s="7"/>
      <c r="O14" s="7"/>
      <c r="P14" s="7"/>
      <c r="Q14" s="7"/>
      <c r="R14" s="7"/>
      <c r="S14" s="7"/>
      <c r="T14" s="7"/>
      <c r="U14" s="7"/>
      <c r="V14" s="46"/>
      <c r="W14" s="8"/>
      <c r="X14" s="8"/>
      <c r="Y14" s="8"/>
      <c r="Z14" s="8"/>
      <c r="AA14" s="8"/>
      <c r="AB14" s="8"/>
      <c r="AC14" s="8"/>
      <c r="AD14" s="8"/>
      <c r="AE14" s="8"/>
      <c r="AF14" s="7"/>
      <c r="AG14" s="6"/>
      <c r="AH14" s="6"/>
      <c r="AI14" s="6"/>
      <c r="AJ14" s="6"/>
      <c r="AK14" s="6"/>
      <c r="AL14" s="6"/>
      <c r="AM14" s="1"/>
    </row>
    <row r="15" spans="1:41" ht="9.9499999999999993" customHeight="1" thickTop="1" thickBot="1">
      <c r="A15" s="1"/>
      <c r="B15" s="1"/>
      <c r="C15" s="1"/>
      <c r="D15" s="1"/>
      <c r="E15" s="1"/>
      <c r="F15" s="1"/>
      <c r="G15" s="1"/>
      <c r="H15" s="1"/>
      <c r="I15" s="1"/>
      <c r="J15" s="1"/>
      <c r="K15" s="1"/>
      <c r="L15" s="1"/>
      <c r="M15" s="3"/>
      <c r="N15" s="3"/>
      <c r="O15" s="3"/>
      <c r="P15" s="3"/>
      <c r="Q15" s="3"/>
      <c r="R15" s="3"/>
      <c r="S15" s="3"/>
      <c r="T15" s="3"/>
      <c r="U15" s="3"/>
      <c r="AF15" s="3"/>
      <c r="AG15" s="1"/>
      <c r="AH15" s="1"/>
      <c r="AI15" s="1"/>
      <c r="AJ15" s="1"/>
      <c r="AK15" s="1"/>
      <c r="AL15" s="1"/>
      <c r="AM15" s="1"/>
    </row>
    <row r="16" spans="1:41" ht="20.100000000000001" customHeight="1" thickTop="1">
      <c r="A16" s="4"/>
      <c r="B16" s="617" t="s">
        <v>0</v>
      </c>
      <c r="C16" s="618"/>
      <c r="D16" s="618"/>
      <c r="E16" s="619"/>
      <c r="F16" s="620">
        <f>'入力シート兼事業者（控）'!$G$20</f>
        <v>0</v>
      </c>
      <c r="G16" s="620"/>
      <c r="H16" s="620"/>
      <c r="I16" s="620"/>
      <c r="J16" s="620"/>
      <c r="K16" s="621"/>
      <c r="L16" s="621"/>
      <c r="M16" s="621"/>
      <c r="N16" s="622"/>
      <c r="P16" s="627" t="s">
        <v>85</v>
      </c>
      <c r="Q16" s="628"/>
      <c r="R16" s="628"/>
      <c r="S16" s="629"/>
      <c r="T16" s="630">
        <f>①出庫伝票!$F$13</f>
        <v>0</v>
      </c>
      <c r="U16" s="472"/>
      <c r="V16" s="472"/>
      <c r="W16" s="472"/>
      <c r="X16" s="472"/>
      <c r="Y16" s="472"/>
      <c r="Z16" s="472"/>
      <c r="AA16" s="472"/>
      <c r="AB16" s="473"/>
      <c r="AF16" s="611" t="str">
        <f>IF('入力シート兼事業者（控）'!$AO$20=1,"分　納",IF('入力シート兼事業者（控）'!$AO$20=2,"完　納","追加材(完納)"))</f>
        <v>完　納</v>
      </c>
      <c r="AG16" s="612"/>
      <c r="AH16" s="612"/>
      <c r="AI16" s="612"/>
      <c r="AJ16" s="612"/>
      <c r="AK16" s="612"/>
      <c r="AL16" s="613"/>
      <c r="AM16" s="1"/>
    </row>
    <row r="17" spans="1:41" ht="5.0999999999999996" customHeight="1" thickBot="1">
      <c r="A17" s="4"/>
      <c r="AF17" s="614"/>
      <c r="AG17" s="615"/>
      <c r="AH17" s="615"/>
      <c r="AI17" s="615"/>
      <c r="AJ17" s="615"/>
      <c r="AK17" s="615"/>
      <c r="AL17" s="616"/>
      <c r="AM17" s="1"/>
    </row>
    <row r="18" spans="1:41" ht="20.100000000000001" customHeight="1" thickTop="1">
      <c r="B18" s="1" t="s">
        <v>22</v>
      </c>
      <c r="AM18" s="1"/>
    </row>
    <row r="19" spans="1:41" ht="15.95" customHeight="1">
      <c r="A19" s="4"/>
      <c r="B19" s="184" t="s">
        <v>30</v>
      </c>
      <c r="C19" s="185"/>
      <c r="D19" s="185"/>
      <c r="E19" s="186"/>
      <c r="F19" s="477">
        <f>'入力シート兼事業者（控）'!$G$23</f>
        <v>0</v>
      </c>
      <c r="G19" s="478"/>
      <c r="H19" s="478"/>
      <c r="I19" s="478"/>
      <c r="J19" s="478"/>
      <c r="K19" s="478"/>
      <c r="L19" s="478"/>
      <c r="M19" s="478"/>
      <c r="N19" s="478"/>
      <c r="O19" s="478"/>
      <c r="P19" s="478"/>
      <c r="Q19" s="478"/>
      <c r="R19" s="478"/>
      <c r="S19" s="478"/>
      <c r="T19" s="478"/>
      <c r="U19" s="478"/>
      <c r="V19" s="478"/>
      <c r="W19" s="478"/>
      <c r="X19" s="479"/>
      <c r="AC19" s="184" t="s">
        <v>23</v>
      </c>
      <c r="AD19" s="185"/>
      <c r="AE19" s="185"/>
      <c r="AF19" s="186"/>
      <c r="AG19" s="314" t="s">
        <v>21</v>
      </c>
      <c r="AH19" s="315"/>
      <c r="AI19" s="315"/>
      <c r="AJ19" s="315"/>
      <c r="AK19" s="315"/>
      <c r="AL19" s="316"/>
    </row>
    <row r="20" spans="1:41" ht="15.95" customHeight="1">
      <c r="A20" s="4"/>
      <c r="B20" s="640" t="str">
        <f>'入力シート兼事業者（控）'!B24</f>
        <v>工事コード</v>
      </c>
      <c r="C20" s="641"/>
      <c r="D20" s="641"/>
      <c r="E20" s="642"/>
      <c r="F20" s="643">
        <f>'入力シート兼事業者（控）'!$G$24</f>
        <v>0</v>
      </c>
      <c r="G20" s="644"/>
      <c r="H20" s="644"/>
      <c r="I20" s="645"/>
      <c r="J20" s="646" t="s">
        <v>32</v>
      </c>
      <c r="K20" s="647"/>
      <c r="L20" s="647"/>
      <c r="M20" s="648" t="str">
        <f>LEFTB('入力シート兼事業者（控）'!$G$22,48)</f>
        <v/>
      </c>
      <c r="N20" s="649"/>
      <c r="O20" s="649"/>
      <c r="P20" s="649"/>
      <c r="Q20" s="649"/>
      <c r="R20" s="649"/>
      <c r="S20" s="649"/>
      <c r="T20" s="649"/>
      <c r="U20" s="649"/>
      <c r="V20" s="649"/>
      <c r="W20" s="649"/>
      <c r="X20" s="650"/>
      <c r="AC20" s="480">
        <f>'入力シート兼事業者（控）'!AC24</f>
        <v>0</v>
      </c>
      <c r="AD20" s="481"/>
      <c r="AE20" s="481"/>
      <c r="AF20" s="482"/>
      <c r="AG20" s="631">
        <f>'入力シート兼事業者（控）'!AG24</f>
        <v>0</v>
      </c>
      <c r="AH20" s="632"/>
      <c r="AI20" s="632"/>
      <c r="AJ20" s="632"/>
      <c r="AK20" s="632"/>
      <c r="AL20" s="633"/>
    </row>
    <row r="21" spans="1:41" ht="9.9499999999999993" customHeight="1">
      <c r="A21" s="4"/>
      <c r="Y21" s="15"/>
      <c r="Z21" s="15"/>
      <c r="AA21" s="15"/>
      <c r="AB21" s="15"/>
      <c r="AC21" s="15"/>
      <c r="AD21" s="15"/>
      <c r="AE21" s="15"/>
      <c r="AF21" s="15"/>
      <c r="AG21" s="15"/>
      <c r="AH21" s="15"/>
      <c r="AI21" s="15"/>
      <c r="AJ21" s="15"/>
      <c r="AK21" s="15"/>
      <c r="AL21" s="15"/>
    </row>
    <row r="22" spans="1:41" ht="15.95" customHeight="1">
      <c r="A22" s="1"/>
      <c r="B22" s="331" t="s">
        <v>49</v>
      </c>
      <c r="C22" s="331"/>
      <c r="D22" s="331"/>
      <c r="E22" s="331"/>
      <c r="F22" s="483"/>
      <c r="G22" s="483"/>
      <c r="H22" s="483"/>
      <c r="I22" s="483"/>
      <c r="J22" s="483"/>
      <c r="K22" s="483"/>
      <c r="L22" s="483"/>
      <c r="M22" s="483"/>
      <c r="N22" s="483"/>
      <c r="O22" s="483"/>
      <c r="P22" s="483"/>
      <c r="Q22" s="483"/>
      <c r="R22" s="483"/>
      <c r="S22" s="483"/>
      <c r="T22" s="483"/>
      <c r="U22" s="483"/>
      <c r="V22" s="483"/>
      <c r="W22" s="483"/>
      <c r="X22" s="483"/>
      <c r="Y22" s="483"/>
      <c r="Z22" s="483"/>
    </row>
    <row r="23" spans="1:41" ht="15.95" customHeight="1">
      <c r="A23" s="1"/>
      <c r="B23" s="37" t="s">
        <v>5</v>
      </c>
      <c r="C23" s="255" t="s">
        <v>17</v>
      </c>
      <c r="D23" s="256"/>
      <c r="E23" s="256"/>
      <c r="F23" s="255" t="s">
        <v>18</v>
      </c>
      <c r="G23" s="256"/>
      <c r="H23" s="256"/>
      <c r="I23" s="256"/>
      <c r="J23" s="257"/>
      <c r="K23" s="255" t="s">
        <v>83</v>
      </c>
      <c r="L23" s="256"/>
      <c r="M23" s="256"/>
      <c r="N23" s="256"/>
      <c r="O23" s="256"/>
      <c r="P23" s="256"/>
      <c r="Q23" s="256"/>
      <c r="R23" s="256"/>
      <c r="S23" s="256"/>
      <c r="T23" s="256"/>
      <c r="U23" s="256"/>
      <c r="V23" s="256"/>
      <c r="W23" s="256"/>
      <c r="X23" s="255" t="s">
        <v>2</v>
      </c>
      <c r="Y23" s="256"/>
      <c r="Z23" s="257"/>
      <c r="AA23" s="255" t="s">
        <v>3</v>
      </c>
      <c r="AB23" s="257"/>
      <c r="AC23" s="255" t="s">
        <v>4</v>
      </c>
      <c r="AD23" s="256"/>
      <c r="AE23" s="256"/>
      <c r="AF23" s="257"/>
      <c r="AG23" s="255" t="s">
        <v>6</v>
      </c>
      <c r="AH23" s="257"/>
      <c r="AI23" s="255" t="s">
        <v>19</v>
      </c>
      <c r="AJ23" s="256"/>
      <c r="AK23" s="256"/>
      <c r="AL23" s="257"/>
    </row>
    <row r="24" spans="1:41" ht="15.95" customHeight="1">
      <c r="A24" s="1"/>
      <c r="B24" s="39">
        <v>1</v>
      </c>
      <c r="C24" s="665">
        <f>'入力シート兼事業者（控）'!C27</f>
        <v>0</v>
      </c>
      <c r="D24" s="666"/>
      <c r="E24" s="666"/>
      <c r="F24" s="667" t="str">
        <f>'入力シート兼事業者（控）'!F27</f>
        <v>　</v>
      </c>
      <c r="G24" s="668"/>
      <c r="H24" s="668"/>
      <c r="I24" s="668"/>
      <c r="J24" s="669"/>
      <c r="K24" s="667" t="str">
        <f>'入力シート兼事業者（控）'!K27</f>
        <v>　</v>
      </c>
      <c r="L24" s="668"/>
      <c r="M24" s="668"/>
      <c r="N24" s="668"/>
      <c r="O24" s="668"/>
      <c r="P24" s="668"/>
      <c r="Q24" s="668"/>
      <c r="R24" s="668"/>
      <c r="S24" s="668"/>
      <c r="T24" s="668"/>
      <c r="U24" s="668"/>
      <c r="V24" s="668"/>
      <c r="W24" s="668"/>
      <c r="X24" s="685">
        <f>ROUNDDOWN(('入力シート兼事業者（控）'!AS27),0)</f>
        <v>0</v>
      </c>
      <c r="Y24" s="686"/>
      <c r="Z24" s="61" t="str">
        <f>IF('入力シート兼事業者（控）'!$AO$25=TRUE,'入力シート兼事業者（控）'!AT27,"")</f>
        <v/>
      </c>
      <c r="AA24" s="670">
        <f>'入力シート兼事業者（控）'!AA27</f>
        <v>0</v>
      </c>
      <c r="AB24" s="671"/>
      <c r="AC24" s="679">
        <f>ROUNDDOWN('入力シート兼事業者（控）'!AC27,0)</f>
        <v>0</v>
      </c>
      <c r="AD24" s="680"/>
      <c r="AE24" s="681"/>
      <c r="AF24" s="42" t="str">
        <f>IF('入力シート兼事業者（控）'!$AP$25=TRUE,'入力シート兼事業者（控）'!AV27,"")</f>
        <v/>
      </c>
      <c r="AG24" s="672">
        <f>'入力シート兼事業者（控）'!AG27</f>
        <v>0</v>
      </c>
      <c r="AH24" s="673"/>
      <c r="AI24" s="674" t="str">
        <f>'入力シート兼事業者（控）'!AI27</f>
        <v>入力不足あり</v>
      </c>
      <c r="AJ24" s="675"/>
      <c r="AK24" s="675"/>
      <c r="AL24" s="676"/>
    </row>
    <row r="25" spans="1:41" ht="15.95" customHeight="1">
      <c r="A25" s="5"/>
      <c r="B25" s="40">
        <v>2</v>
      </c>
      <c r="C25" s="651" t="str">
        <f>IF('入力シート兼事業者（控）'!C28="","",'入力シート兼事業者（控）'!C28)</f>
        <v/>
      </c>
      <c r="D25" s="652"/>
      <c r="E25" s="652"/>
      <c r="F25" s="653">
        <f>'入力シート兼事業者（控）'!F28</f>
        <v>0</v>
      </c>
      <c r="G25" s="654"/>
      <c r="H25" s="654"/>
      <c r="I25" s="654"/>
      <c r="J25" s="655"/>
      <c r="K25" s="663">
        <f>'入力シート兼事業者（控）'!K28</f>
        <v>0</v>
      </c>
      <c r="L25" s="664"/>
      <c r="M25" s="664"/>
      <c r="N25" s="664"/>
      <c r="O25" s="664"/>
      <c r="P25" s="664"/>
      <c r="Q25" s="664"/>
      <c r="R25" s="664"/>
      <c r="S25" s="664"/>
      <c r="T25" s="664"/>
      <c r="U25" s="664"/>
      <c r="V25" s="664"/>
      <c r="W25" s="664"/>
      <c r="X25" s="677">
        <f>ROUNDDOWN(('入力シート兼事業者（控）'!AS28),0)</f>
        <v>0</v>
      </c>
      <c r="Y25" s="678"/>
      <c r="Z25" s="62" t="str">
        <f>IF('入力シート兼事業者（控）'!$AO$25=TRUE,'入力シート兼事業者（控）'!AT28,"")</f>
        <v/>
      </c>
      <c r="AA25" s="656">
        <f>'入力シート兼事業者（控）'!AA28</f>
        <v>0</v>
      </c>
      <c r="AB25" s="657"/>
      <c r="AC25" s="682">
        <f>ROUNDDOWN('入力シート兼事業者（控）'!AC28,0)</f>
        <v>0</v>
      </c>
      <c r="AD25" s="683"/>
      <c r="AE25" s="684"/>
      <c r="AF25" s="43" t="str">
        <f>IF('入力シート兼事業者（控）'!$AP$25=TRUE,'入力シート兼事業者（控）'!AV28,"")</f>
        <v/>
      </c>
      <c r="AG25" s="658">
        <f>'入力シート兼事業者（控）'!AG28</f>
        <v>0</v>
      </c>
      <c r="AH25" s="659"/>
      <c r="AI25" s="660" t="str">
        <f>'入力シート兼事業者（控）'!AI28</f>
        <v/>
      </c>
      <c r="AJ25" s="661"/>
      <c r="AK25" s="661"/>
      <c r="AL25" s="662"/>
      <c r="AN25" s="5"/>
      <c r="AO25" s="5"/>
    </row>
    <row r="26" spans="1:41" ht="15.95" customHeight="1">
      <c r="A26" s="5"/>
      <c r="B26" s="40">
        <v>3</v>
      </c>
      <c r="C26" s="651" t="str">
        <f>IF('入力シート兼事業者（控）'!C29="","",'入力シート兼事業者（控）'!C29)</f>
        <v/>
      </c>
      <c r="D26" s="652"/>
      <c r="E26" s="652"/>
      <c r="F26" s="663">
        <f>'入力シート兼事業者（控）'!F29</f>
        <v>0</v>
      </c>
      <c r="G26" s="664"/>
      <c r="H26" s="664"/>
      <c r="I26" s="664"/>
      <c r="J26" s="687"/>
      <c r="K26" s="663">
        <f>'入力シート兼事業者（控）'!K29</f>
        <v>0</v>
      </c>
      <c r="L26" s="664"/>
      <c r="M26" s="664"/>
      <c r="N26" s="664"/>
      <c r="O26" s="664"/>
      <c r="P26" s="664"/>
      <c r="Q26" s="664"/>
      <c r="R26" s="664"/>
      <c r="S26" s="664"/>
      <c r="T26" s="664"/>
      <c r="U26" s="664"/>
      <c r="V26" s="664"/>
      <c r="W26" s="664"/>
      <c r="X26" s="677">
        <f>ROUNDDOWN(('入力シート兼事業者（控）'!AS29),0)</f>
        <v>0</v>
      </c>
      <c r="Y26" s="678"/>
      <c r="Z26" s="62" t="str">
        <f>IF('入力シート兼事業者（控）'!$AO$25=TRUE,'入力シート兼事業者（控）'!AT29,"")</f>
        <v/>
      </c>
      <c r="AA26" s="656">
        <f>'入力シート兼事業者（控）'!AA29</f>
        <v>0</v>
      </c>
      <c r="AB26" s="657"/>
      <c r="AC26" s="682">
        <f>ROUNDDOWN('入力シート兼事業者（控）'!AC29,0)</f>
        <v>0</v>
      </c>
      <c r="AD26" s="683"/>
      <c r="AE26" s="684"/>
      <c r="AF26" s="43" t="str">
        <f>IF('入力シート兼事業者（控）'!$AP$25=TRUE,'入力シート兼事業者（控）'!AV29,"")</f>
        <v/>
      </c>
      <c r="AG26" s="658">
        <f>'入力シート兼事業者（控）'!AG29</f>
        <v>0</v>
      </c>
      <c r="AH26" s="659"/>
      <c r="AI26" s="660" t="str">
        <f>'入力シート兼事業者（控）'!AI29</f>
        <v/>
      </c>
      <c r="AJ26" s="661"/>
      <c r="AK26" s="661"/>
      <c r="AL26" s="662"/>
      <c r="AN26" s="5"/>
      <c r="AO26" s="5"/>
    </row>
    <row r="27" spans="1:41" ht="15.95" customHeight="1">
      <c r="A27" s="5"/>
      <c r="B27" s="40">
        <v>4</v>
      </c>
      <c r="C27" s="651" t="str">
        <f>IF('入力シート兼事業者（控）'!C30="","",'入力シート兼事業者（控）'!C30)</f>
        <v/>
      </c>
      <c r="D27" s="652"/>
      <c r="E27" s="652"/>
      <c r="F27" s="663">
        <f>'入力シート兼事業者（控）'!F30</f>
        <v>0</v>
      </c>
      <c r="G27" s="664"/>
      <c r="H27" s="664"/>
      <c r="I27" s="664"/>
      <c r="J27" s="687"/>
      <c r="K27" s="663">
        <f>'入力シート兼事業者（控）'!K30</f>
        <v>0</v>
      </c>
      <c r="L27" s="664"/>
      <c r="M27" s="664"/>
      <c r="N27" s="664"/>
      <c r="O27" s="664"/>
      <c r="P27" s="664"/>
      <c r="Q27" s="664"/>
      <c r="R27" s="664"/>
      <c r="S27" s="664"/>
      <c r="T27" s="664"/>
      <c r="U27" s="664"/>
      <c r="V27" s="664"/>
      <c r="W27" s="664"/>
      <c r="X27" s="677">
        <f>ROUNDDOWN(('入力シート兼事業者（控）'!AS30),0)</f>
        <v>0</v>
      </c>
      <c r="Y27" s="678"/>
      <c r="Z27" s="62" t="str">
        <f>IF('入力シート兼事業者（控）'!$AO$25=TRUE,'入力シート兼事業者（控）'!AT30,"")</f>
        <v/>
      </c>
      <c r="AA27" s="656">
        <f>'入力シート兼事業者（控）'!AA30</f>
        <v>0</v>
      </c>
      <c r="AB27" s="657"/>
      <c r="AC27" s="682">
        <f>ROUNDDOWN('入力シート兼事業者（控）'!AC30,0)</f>
        <v>0</v>
      </c>
      <c r="AD27" s="683"/>
      <c r="AE27" s="684"/>
      <c r="AF27" s="43" t="str">
        <f>IF('入力シート兼事業者（控）'!$AP$25=TRUE,'入力シート兼事業者（控）'!AV30,"")</f>
        <v/>
      </c>
      <c r="AG27" s="658">
        <f>'入力シート兼事業者（控）'!AG30</f>
        <v>0</v>
      </c>
      <c r="AH27" s="659"/>
      <c r="AI27" s="660" t="str">
        <f>'入力シート兼事業者（控）'!AI30</f>
        <v/>
      </c>
      <c r="AJ27" s="661"/>
      <c r="AK27" s="661"/>
      <c r="AL27" s="662"/>
      <c r="AN27" s="5"/>
      <c r="AO27" s="5"/>
    </row>
    <row r="28" spans="1:41" ht="15.95" customHeight="1">
      <c r="A28" s="5"/>
      <c r="B28" s="40">
        <v>5</v>
      </c>
      <c r="C28" s="651" t="str">
        <f>IF('入力シート兼事業者（控）'!C31="","",'入力シート兼事業者（控）'!C31)</f>
        <v/>
      </c>
      <c r="D28" s="652"/>
      <c r="E28" s="652"/>
      <c r="F28" s="663">
        <f>'入力シート兼事業者（控）'!F31</f>
        <v>0</v>
      </c>
      <c r="G28" s="664"/>
      <c r="H28" s="664"/>
      <c r="I28" s="664"/>
      <c r="J28" s="687"/>
      <c r="K28" s="663">
        <f>'入力シート兼事業者（控）'!K31</f>
        <v>0</v>
      </c>
      <c r="L28" s="664"/>
      <c r="M28" s="664"/>
      <c r="N28" s="664"/>
      <c r="O28" s="664"/>
      <c r="P28" s="664"/>
      <c r="Q28" s="664"/>
      <c r="R28" s="664"/>
      <c r="S28" s="664"/>
      <c r="T28" s="664"/>
      <c r="U28" s="664"/>
      <c r="V28" s="664"/>
      <c r="W28" s="664"/>
      <c r="X28" s="677">
        <f>ROUNDDOWN(('入力シート兼事業者（控）'!AS31),0)</f>
        <v>0</v>
      </c>
      <c r="Y28" s="678"/>
      <c r="Z28" s="62" t="str">
        <f>IF('入力シート兼事業者（控）'!$AO$25=TRUE,'入力シート兼事業者（控）'!AT31,"")</f>
        <v/>
      </c>
      <c r="AA28" s="656">
        <f>'入力シート兼事業者（控）'!AA31</f>
        <v>0</v>
      </c>
      <c r="AB28" s="657"/>
      <c r="AC28" s="682">
        <f>ROUNDDOWN('入力シート兼事業者（控）'!AC31,0)</f>
        <v>0</v>
      </c>
      <c r="AD28" s="683"/>
      <c r="AE28" s="684"/>
      <c r="AF28" s="43" t="str">
        <f>IF('入力シート兼事業者（控）'!$AP$25=TRUE,'入力シート兼事業者（控）'!AV31,"")</f>
        <v/>
      </c>
      <c r="AG28" s="658">
        <f>'入力シート兼事業者（控）'!AG31</f>
        <v>0</v>
      </c>
      <c r="AH28" s="659"/>
      <c r="AI28" s="660" t="str">
        <f>'入力シート兼事業者（控）'!AI31</f>
        <v/>
      </c>
      <c r="AJ28" s="661"/>
      <c r="AK28" s="661"/>
      <c r="AL28" s="662"/>
      <c r="AN28" s="5"/>
      <c r="AO28" s="5"/>
    </row>
    <row r="29" spans="1:41" ht="15.95" customHeight="1">
      <c r="A29" s="5"/>
      <c r="B29" s="40">
        <v>6</v>
      </c>
      <c r="C29" s="651" t="str">
        <f>IF('入力シート兼事業者（控）'!C32="","",'入力シート兼事業者（控）'!C32)</f>
        <v/>
      </c>
      <c r="D29" s="652"/>
      <c r="E29" s="652"/>
      <c r="F29" s="663">
        <f>'入力シート兼事業者（控）'!F32</f>
        <v>0</v>
      </c>
      <c r="G29" s="664"/>
      <c r="H29" s="664"/>
      <c r="I29" s="664"/>
      <c r="J29" s="687"/>
      <c r="K29" s="663">
        <f>'入力シート兼事業者（控）'!K32</f>
        <v>0</v>
      </c>
      <c r="L29" s="664"/>
      <c r="M29" s="664"/>
      <c r="N29" s="664"/>
      <c r="O29" s="664"/>
      <c r="P29" s="664"/>
      <c r="Q29" s="664"/>
      <c r="R29" s="664"/>
      <c r="S29" s="664"/>
      <c r="T29" s="664"/>
      <c r="U29" s="664"/>
      <c r="V29" s="664"/>
      <c r="W29" s="664"/>
      <c r="X29" s="677">
        <f>ROUNDDOWN(('入力シート兼事業者（控）'!AS32),0)</f>
        <v>0</v>
      </c>
      <c r="Y29" s="678"/>
      <c r="Z29" s="62" t="str">
        <f>IF('入力シート兼事業者（控）'!$AO$25=TRUE,'入力シート兼事業者（控）'!AT32,"")</f>
        <v/>
      </c>
      <c r="AA29" s="656">
        <f>'入力シート兼事業者（控）'!AA32</f>
        <v>0</v>
      </c>
      <c r="AB29" s="657"/>
      <c r="AC29" s="682">
        <f>ROUNDDOWN('入力シート兼事業者（控）'!AC32,0)</f>
        <v>0</v>
      </c>
      <c r="AD29" s="683"/>
      <c r="AE29" s="684"/>
      <c r="AF29" s="43" t="str">
        <f>IF('入力シート兼事業者（控）'!$AP$25=TRUE,'入力シート兼事業者（控）'!AV32,"")</f>
        <v/>
      </c>
      <c r="AG29" s="658">
        <f>'入力シート兼事業者（控）'!AG32</f>
        <v>0</v>
      </c>
      <c r="AH29" s="659"/>
      <c r="AI29" s="660" t="str">
        <f>'入力シート兼事業者（控）'!AI32</f>
        <v/>
      </c>
      <c r="AJ29" s="661"/>
      <c r="AK29" s="661"/>
      <c r="AL29" s="662"/>
      <c r="AN29" s="5"/>
      <c r="AO29" s="5"/>
    </row>
    <row r="30" spans="1:41" ht="15.95" customHeight="1">
      <c r="A30" s="5"/>
      <c r="B30" s="40">
        <v>7</v>
      </c>
      <c r="C30" s="651" t="str">
        <f>IF('入力シート兼事業者（控）'!C33="","",'入力シート兼事業者（控）'!C33)</f>
        <v/>
      </c>
      <c r="D30" s="652"/>
      <c r="E30" s="652"/>
      <c r="F30" s="663">
        <f>'入力シート兼事業者（控）'!F33</f>
        <v>0</v>
      </c>
      <c r="G30" s="664"/>
      <c r="H30" s="664"/>
      <c r="I30" s="664"/>
      <c r="J30" s="687"/>
      <c r="K30" s="663">
        <f>'入力シート兼事業者（控）'!K33</f>
        <v>0</v>
      </c>
      <c r="L30" s="664"/>
      <c r="M30" s="664"/>
      <c r="N30" s="664"/>
      <c r="O30" s="664"/>
      <c r="P30" s="664"/>
      <c r="Q30" s="664"/>
      <c r="R30" s="664"/>
      <c r="S30" s="664"/>
      <c r="T30" s="664"/>
      <c r="U30" s="664"/>
      <c r="V30" s="664"/>
      <c r="W30" s="664"/>
      <c r="X30" s="677">
        <f>ROUNDDOWN(('入力シート兼事業者（控）'!AS33),0)</f>
        <v>0</v>
      </c>
      <c r="Y30" s="678"/>
      <c r="Z30" s="62" t="str">
        <f>IF('入力シート兼事業者（控）'!$AO$25=TRUE,'入力シート兼事業者（控）'!AT33,"")</f>
        <v/>
      </c>
      <c r="AA30" s="656">
        <f>'入力シート兼事業者（控）'!AA33</f>
        <v>0</v>
      </c>
      <c r="AB30" s="657"/>
      <c r="AC30" s="682">
        <f>ROUNDDOWN('入力シート兼事業者（控）'!AC33,0)</f>
        <v>0</v>
      </c>
      <c r="AD30" s="683"/>
      <c r="AE30" s="684"/>
      <c r="AF30" s="43" t="str">
        <f>IF('入力シート兼事業者（控）'!$AP$25=TRUE,'入力シート兼事業者（控）'!AV33,"")</f>
        <v/>
      </c>
      <c r="AG30" s="658">
        <f>'入力シート兼事業者（控）'!AG33</f>
        <v>0</v>
      </c>
      <c r="AH30" s="659"/>
      <c r="AI30" s="660" t="str">
        <f>'入力シート兼事業者（控）'!AI33</f>
        <v/>
      </c>
      <c r="AJ30" s="661"/>
      <c r="AK30" s="661"/>
      <c r="AL30" s="662"/>
      <c r="AN30" s="5"/>
      <c r="AO30" s="5"/>
    </row>
    <row r="31" spans="1:41" ht="15.95" customHeight="1">
      <c r="A31" s="5"/>
      <c r="B31" s="40">
        <v>8</v>
      </c>
      <c r="C31" s="651" t="str">
        <f>IF('入力シート兼事業者（控）'!C34="","",'入力シート兼事業者（控）'!C34)</f>
        <v/>
      </c>
      <c r="D31" s="652"/>
      <c r="E31" s="652"/>
      <c r="F31" s="663">
        <f>'入力シート兼事業者（控）'!F34</f>
        <v>0</v>
      </c>
      <c r="G31" s="664"/>
      <c r="H31" s="664"/>
      <c r="I31" s="664"/>
      <c r="J31" s="687"/>
      <c r="K31" s="663">
        <f>'入力シート兼事業者（控）'!K34</f>
        <v>0</v>
      </c>
      <c r="L31" s="664"/>
      <c r="M31" s="664"/>
      <c r="N31" s="664"/>
      <c r="O31" s="664"/>
      <c r="P31" s="664"/>
      <c r="Q31" s="664"/>
      <c r="R31" s="664"/>
      <c r="S31" s="664"/>
      <c r="T31" s="664"/>
      <c r="U31" s="664"/>
      <c r="V31" s="664"/>
      <c r="W31" s="664"/>
      <c r="X31" s="677">
        <f>ROUNDDOWN(('入力シート兼事業者（控）'!AS34),0)</f>
        <v>0</v>
      </c>
      <c r="Y31" s="678"/>
      <c r="Z31" s="62" t="str">
        <f>IF('入力シート兼事業者（控）'!$AO$25=TRUE,'入力シート兼事業者（控）'!AT34,"")</f>
        <v/>
      </c>
      <c r="AA31" s="656">
        <f>'入力シート兼事業者（控）'!AA34</f>
        <v>0</v>
      </c>
      <c r="AB31" s="657"/>
      <c r="AC31" s="682">
        <f>ROUNDDOWN('入力シート兼事業者（控）'!AC34,0)</f>
        <v>0</v>
      </c>
      <c r="AD31" s="683"/>
      <c r="AE31" s="684"/>
      <c r="AF31" s="43" t="str">
        <f>IF('入力シート兼事業者（控）'!$AP$25=TRUE,'入力シート兼事業者（控）'!AV34,"")</f>
        <v/>
      </c>
      <c r="AG31" s="658">
        <f>'入力シート兼事業者（控）'!AG34</f>
        <v>0</v>
      </c>
      <c r="AH31" s="659"/>
      <c r="AI31" s="660" t="str">
        <f>'入力シート兼事業者（控）'!AI34</f>
        <v/>
      </c>
      <c r="AJ31" s="661"/>
      <c r="AK31" s="661"/>
      <c r="AL31" s="662"/>
      <c r="AN31" s="5"/>
      <c r="AO31" s="5"/>
    </row>
    <row r="32" spans="1:41" ht="15.95" customHeight="1">
      <c r="A32" s="5"/>
      <c r="B32" s="40">
        <v>9</v>
      </c>
      <c r="C32" s="651" t="str">
        <f>IF('入力シート兼事業者（控）'!C35="","",'入力シート兼事業者（控）'!C35)</f>
        <v/>
      </c>
      <c r="D32" s="652"/>
      <c r="E32" s="652"/>
      <c r="F32" s="663">
        <f>'入力シート兼事業者（控）'!F35</f>
        <v>0</v>
      </c>
      <c r="G32" s="664"/>
      <c r="H32" s="664"/>
      <c r="I32" s="664"/>
      <c r="J32" s="687"/>
      <c r="K32" s="663">
        <f>'入力シート兼事業者（控）'!K35</f>
        <v>0</v>
      </c>
      <c r="L32" s="664"/>
      <c r="M32" s="664"/>
      <c r="N32" s="664"/>
      <c r="O32" s="664"/>
      <c r="P32" s="664"/>
      <c r="Q32" s="664"/>
      <c r="R32" s="664"/>
      <c r="S32" s="664"/>
      <c r="T32" s="664"/>
      <c r="U32" s="664"/>
      <c r="V32" s="664"/>
      <c r="W32" s="664"/>
      <c r="X32" s="677">
        <f>ROUNDDOWN(('入力シート兼事業者（控）'!AS35),0)</f>
        <v>0</v>
      </c>
      <c r="Y32" s="678"/>
      <c r="Z32" s="62" t="str">
        <f>IF('入力シート兼事業者（控）'!$AO$25=TRUE,'入力シート兼事業者（控）'!AT35,"")</f>
        <v/>
      </c>
      <c r="AA32" s="656">
        <f>'入力シート兼事業者（控）'!AA35</f>
        <v>0</v>
      </c>
      <c r="AB32" s="657"/>
      <c r="AC32" s="682">
        <f>ROUNDDOWN('入力シート兼事業者（控）'!AC35,0)</f>
        <v>0</v>
      </c>
      <c r="AD32" s="683"/>
      <c r="AE32" s="684"/>
      <c r="AF32" s="43" t="str">
        <f>IF('入力シート兼事業者（控）'!$AP$25=TRUE,'入力シート兼事業者（控）'!AV35,"")</f>
        <v/>
      </c>
      <c r="AG32" s="658">
        <f>'入力シート兼事業者（控）'!AG35</f>
        <v>0</v>
      </c>
      <c r="AH32" s="659"/>
      <c r="AI32" s="660" t="str">
        <f>'入力シート兼事業者（控）'!AI35</f>
        <v/>
      </c>
      <c r="AJ32" s="661"/>
      <c r="AK32" s="661"/>
      <c r="AL32" s="662"/>
      <c r="AN32" s="5"/>
      <c r="AO32" s="5"/>
    </row>
    <row r="33" spans="1:41" ht="15.95" customHeight="1">
      <c r="A33" s="5"/>
      <c r="B33" s="40">
        <v>10</v>
      </c>
      <c r="C33" s="651" t="str">
        <f>IF('入力シート兼事業者（控）'!C36="","",'入力シート兼事業者（控）'!C36)</f>
        <v/>
      </c>
      <c r="D33" s="652"/>
      <c r="E33" s="652"/>
      <c r="F33" s="663">
        <f>'入力シート兼事業者（控）'!F36</f>
        <v>0</v>
      </c>
      <c r="G33" s="664"/>
      <c r="H33" s="664"/>
      <c r="I33" s="664"/>
      <c r="J33" s="687"/>
      <c r="K33" s="663">
        <f>'入力シート兼事業者（控）'!K36</f>
        <v>0</v>
      </c>
      <c r="L33" s="664"/>
      <c r="M33" s="664"/>
      <c r="N33" s="664"/>
      <c r="O33" s="664"/>
      <c r="P33" s="664"/>
      <c r="Q33" s="664"/>
      <c r="R33" s="664"/>
      <c r="S33" s="664"/>
      <c r="T33" s="664"/>
      <c r="U33" s="664"/>
      <c r="V33" s="664"/>
      <c r="W33" s="687"/>
      <c r="X33" s="677">
        <f>ROUNDDOWN(('入力シート兼事業者（控）'!AS36),0)</f>
        <v>0</v>
      </c>
      <c r="Y33" s="678"/>
      <c r="Z33" s="62" t="str">
        <f>IF('入力シート兼事業者（控）'!$AO$25=TRUE,'入力シート兼事業者（控）'!AT36,"")</f>
        <v/>
      </c>
      <c r="AA33" s="656">
        <f>'入力シート兼事業者（控）'!AA36</f>
        <v>0</v>
      </c>
      <c r="AB33" s="657"/>
      <c r="AC33" s="682">
        <f>ROUNDDOWN('入力シート兼事業者（控）'!AC36,0)</f>
        <v>0</v>
      </c>
      <c r="AD33" s="683"/>
      <c r="AE33" s="684"/>
      <c r="AF33" s="43" t="str">
        <f>IF('入力シート兼事業者（控）'!$AP$25=TRUE,'入力シート兼事業者（控）'!AV36,"")</f>
        <v/>
      </c>
      <c r="AG33" s="658">
        <f>'入力シート兼事業者（控）'!AG36</f>
        <v>0</v>
      </c>
      <c r="AH33" s="659"/>
      <c r="AI33" s="660" t="str">
        <f>'入力シート兼事業者（控）'!AI36</f>
        <v/>
      </c>
      <c r="AJ33" s="661"/>
      <c r="AK33" s="661"/>
      <c r="AL33" s="662"/>
      <c r="AN33" s="5"/>
      <c r="AO33" s="5"/>
    </row>
    <row r="34" spans="1:41" ht="15.95" customHeight="1">
      <c r="A34" s="5"/>
      <c r="B34" s="40">
        <v>11</v>
      </c>
      <c r="C34" s="651" t="str">
        <f>IF('入力シート兼事業者（控）'!C37="","",'入力シート兼事業者（控）'!C37)</f>
        <v/>
      </c>
      <c r="D34" s="652"/>
      <c r="E34" s="652"/>
      <c r="F34" s="663">
        <f>'入力シート兼事業者（控）'!F37</f>
        <v>0</v>
      </c>
      <c r="G34" s="664"/>
      <c r="H34" s="664"/>
      <c r="I34" s="664"/>
      <c r="J34" s="687"/>
      <c r="K34" s="663">
        <f>'入力シート兼事業者（控）'!K37</f>
        <v>0</v>
      </c>
      <c r="L34" s="664"/>
      <c r="M34" s="664"/>
      <c r="N34" s="664"/>
      <c r="O34" s="664"/>
      <c r="P34" s="664"/>
      <c r="Q34" s="664"/>
      <c r="R34" s="664"/>
      <c r="S34" s="664"/>
      <c r="T34" s="664"/>
      <c r="U34" s="664"/>
      <c r="V34" s="664"/>
      <c r="W34" s="687"/>
      <c r="X34" s="677">
        <f>ROUNDDOWN(('入力シート兼事業者（控）'!AS37),0)</f>
        <v>0</v>
      </c>
      <c r="Y34" s="678"/>
      <c r="Z34" s="62" t="str">
        <f>IF('入力シート兼事業者（控）'!$AO$25=TRUE,'入力シート兼事業者（控）'!AT37,"")</f>
        <v/>
      </c>
      <c r="AA34" s="656">
        <f>'入力シート兼事業者（控）'!AA37</f>
        <v>0</v>
      </c>
      <c r="AB34" s="657"/>
      <c r="AC34" s="682">
        <f>ROUNDDOWN('入力シート兼事業者（控）'!AC37,0)</f>
        <v>0</v>
      </c>
      <c r="AD34" s="683"/>
      <c r="AE34" s="684"/>
      <c r="AF34" s="43" t="str">
        <f>IF('入力シート兼事業者（控）'!$AP$25=TRUE,'入力シート兼事業者（控）'!AV37,"")</f>
        <v/>
      </c>
      <c r="AG34" s="658">
        <f>'入力シート兼事業者（控）'!AG37</f>
        <v>0</v>
      </c>
      <c r="AH34" s="659"/>
      <c r="AI34" s="660" t="str">
        <f>'入力シート兼事業者（控）'!AI37</f>
        <v/>
      </c>
      <c r="AJ34" s="661"/>
      <c r="AK34" s="661"/>
      <c r="AL34" s="662"/>
      <c r="AN34" s="5"/>
      <c r="AO34" s="5"/>
    </row>
    <row r="35" spans="1:41" ht="15.95" customHeight="1">
      <c r="A35" s="5"/>
      <c r="B35" s="40">
        <v>12</v>
      </c>
      <c r="C35" s="651" t="str">
        <f>IF('入力シート兼事業者（控）'!C38="","",'入力シート兼事業者（控）'!C38)</f>
        <v/>
      </c>
      <c r="D35" s="652"/>
      <c r="E35" s="652"/>
      <c r="F35" s="663">
        <f>'入力シート兼事業者（控）'!F38</f>
        <v>0</v>
      </c>
      <c r="G35" s="664"/>
      <c r="H35" s="664"/>
      <c r="I35" s="664"/>
      <c r="J35" s="687"/>
      <c r="K35" s="663">
        <f>'入力シート兼事業者（控）'!K38</f>
        <v>0</v>
      </c>
      <c r="L35" s="664"/>
      <c r="M35" s="664"/>
      <c r="N35" s="664"/>
      <c r="O35" s="664"/>
      <c r="P35" s="664"/>
      <c r="Q35" s="664"/>
      <c r="R35" s="664"/>
      <c r="S35" s="664"/>
      <c r="T35" s="664"/>
      <c r="U35" s="664"/>
      <c r="V35" s="664"/>
      <c r="W35" s="687"/>
      <c r="X35" s="677">
        <f>ROUNDDOWN(('入力シート兼事業者（控）'!AS38),0)</f>
        <v>0</v>
      </c>
      <c r="Y35" s="678"/>
      <c r="Z35" s="62" t="str">
        <f>IF('入力シート兼事業者（控）'!$AO$25=TRUE,'入力シート兼事業者（控）'!AT38,"")</f>
        <v/>
      </c>
      <c r="AA35" s="656">
        <f>'入力シート兼事業者（控）'!AA38</f>
        <v>0</v>
      </c>
      <c r="AB35" s="657"/>
      <c r="AC35" s="682">
        <f>ROUNDDOWN('入力シート兼事業者（控）'!AC38,0)</f>
        <v>0</v>
      </c>
      <c r="AD35" s="683"/>
      <c r="AE35" s="684"/>
      <c r="AF35" s="43" t="str">
        <f>IF('入力シート兼事業者（控）'!$AP$25=TRUE,'入力シート兼事業者（控）'!AV38,"")</f>
        <v/>
      </c>
      <c r="AG35" s="658">
        <f>'入力シート兼事業者（控）'!AG38</f>
        <v>0</v>
      </c>
      <c r="AH35" s="659"/>
      <c r="AI35" s="660" t="str">
        <f>'入力シート兼事業者（控）'!AI38</f>
        <v/>
      </c>
      <c r="AJ35" s="661"/>
      <c r="AK35" s="661"/>
      <c r="AL35" s="662"/>
      <c r="AN35" s="5"/>
      <c r="AO35" s="5"/>
    </row>
    <row r="36" spans="1:41" ht="15.95" customHeight="1">
      <c r="A36" s="5"/>
      <c r="B36" s="40">
        <v>13</v>
      </c>
      <c r="C36" s="651" t="str">
        <f>IF('入力シート兼事業者（控）'!C39="","",'入力シート兼事業者（控）'!C39)</f>
        <v/>
      </c>
      <c r="D36" s="652"/>
      <c r="E36" s="652"/>
      <c r="F36" s="663">
        <f>'入力シート兼事業者（控）'!F39</f>
        <v>0</v>
      </c>
      <c r="G36" s="664"/>
      <c r="H36" s="664"/>
      <c r="I36" s="664"/>
      <c r="J36" s="687"/>
      <c r="K36" s="663">
        <f>'入力シート兼事業者（控）'!K39</f>
        <v>0</v>
      </c>
      <c r="L36" s="664"/>
      <c r="M36" s="664"/>
      <c r="N36" s="664"/>
      <c r="O36" s="664"/>
      <c r="P36" s="664"/>
      <c r="Q36" s="664"/>
      <c r="R36" s="664"/>
      <c r="S36" s="664"/>
      <c r="T36" s="664"/>
      <c r="U36" s="664"/>
      <c r="V36" s="664"/>
      <c r="W36" s="687"/>
      <c r="X36" s="677">
        <f>ROUNDDOWN(('入力シート兼事業者（控）'!AS39),0)</f>
        <v>0</v>
      </c>
      <c r="Y36" s="678"/>
      <c r="Z36" s="62" t="str">
        <f>IF('入力シート兼事業者（控）'!$AO$25=TRUE,'入力シート兼事業者（控）'!AT39,"")</f>
        <v/>
      </c>
      <c r="AA36" s="656">
        <f>'入力シート兼事業者（控）'!AA39</f>
        <v>0</v>
      </c>
      <c r="AB36" s="657"/>
      <c r="AC36" s="682">
        <f>ROUNDDOWN('入力シート兼事業者（控）'!AC39,0)</f>
        <v>0</v>
      </c>
      <c r="AD36" s="683"/>
      <c r="AE36" s="684"/>
      <c r="AF36" s="43" t="str">
        <f>IF('入力シート兼事業者（控）'!$AP$25=TRUE,'入力シート兼事業者（控）'!AV39,"")</f>
        <v/>
      </c>
      <c r="AG36" s="658">
        <f>'入力シート兼事業者（控）'!AG39</f>
        <v>0</v>
      </c>
      <c r="AH36" s="659"/>
      <c r="AI36" s="660" t="str">
        <f>'入力シート兼事業者（控）'!AI39</f>
        <v/>
      </c>
      <c r="AJ36" s="661"/>
      <c r="AK36" s="661"/>
      <c r="AL36" s="662"/>
      <c r="AN36" s="5"/>
      <c r="AO36" s="5"/>
    </row>
    <row r="37" spans="1:41" ht="15.95" customHeight="1">
      <c r="A37" s="5"/>
      <c r="B37" s="40">
        <v>14</v>
      </c>
      <c r="C37" s="651" t="str">
        <f>IF('入力シート兼事業者（控）'!C40="","",'入力シート兼事業者（控）'!C40)</f>
        <v/>
      </c>
      <c r="D37" s="652"/>
      <c r="E37" s="652"/>
      <c r="F37" s="663">
        <f>'入力シート兼事業者（控）'!F40</f>
        <v>0</v>
      </c>
      <c r="G37" s="664"/>
      <c r="H37" s="664"/>
      <c r="I37" s="664"/>
      <c r="J37" s="687"/>
      <c r="K37" s="663">
        <f>'入力シート兼事業者（控）'!K40</f>
        <v>0</v>
      </c>
      <c r="L37" s="664"/>
      <c r="M37" s="664"/>
      <c r="N37" s="664"/>
      <c r="O37" s="664"/>
      <c r="P37" s="664"/>
      <c r="Q37" s="664"/>
      <c r="R37" s="664"/>
      <c r="S37" s="664"/>
      <c r="T37" s="664"/>
      <c r="U37" s="664"/>
      <c r="V37" s="664"/>
      <c r="W37" s="687"/>
      <c r="X37" s="677">
        <f>ROUNDDOWN(('入力シート兼事業者（控）'!AS40),0)</f>
        <v>0</v>
      </c>
      <c r="Y37" s="678"/>
      <c r="Z37" s="62" t="str">
        <f>IF('入力シート兼事業者（控）'!$AO$25=TRUE,'入力シート兼事業者（控）'!AT40,"")</f>
        <v/>
      </c>
      <c r="AA37" s="656">
        <f>'入力シート兼事業者（控）'!AA40</f>
        <v>0</v>
      </c>
      <c r="AB37" s="657"/>
      <c r="AC37" s="682">
        <f>ROUNDDOWN('入力シート兼事業者（控）'!AC40,0)</f>
        <v>0</v>
      </c>
      <c r="AD37" s="683"/>
      <c r="AE37" s="684"/>
      <c r="AF37" s="43" t="str">
        <f>IF('入力シート兼事業者（控）'!$AP$25=TRUE,'入力シート兼事業者（控）'!AV40,"")</f>
        <v/>
      </c>
      <c r="AG37" s="658">
        <f>'入力シート兼事業者（控）'!AG40</f>
        <v>0</v>
      </c>
      <c r="AH37" s="659"/>
      <c r="AI37" s="660" t="str">
        <f>'入力シート兼事業者（控）'!AI40</f>
        <v/>
      </c>
      <c r="AJ37" s="661"/>
      <c r="AK37" s="661"/>
      <c r="AL37" s="662"/>
      <c r="AN37" s="5"/>
      <c r="AO37" s="5"/>
    </row>
    <row r="38" spans="1:41" ht="15.95" customHeight="1">
      <c r="A38" s="5"/>
      <c r="B38" s="40">
        <v>15</v>
      </c>
      <c r="C38" s="651" t="str">
        <f>IF('入力シート兼事業者（控）'!C41="","",'入力シート兼事業者（控）'!C41)</f>
        <v/>
      </c>
      <c r="D38" s="652"/>
      <c r="E38" s="652"/>
      <c r="F38" s="663">
        <f>'入力シート兼事業者（控）'!F41</f>
        <v>0</v>
      </c>
      <c r="G38" s="664"/>
      <c r="H38" s="664"/>
      <c r="I38" s="664"/>
      <c r="J38" s="687"/>
      <c r="K38" s="663">
        <f>'入力シート兼事業者（控）'!K41</f>
        <v>0</v>
      </c>
      <c r="L38" s="664"/>
      <c r="M38" s="664"/>
      <c r="N38" s="664"/>
      <c r="O38" s="664"/>
      <c r="P38" s="664"/>
      <c r="Q38" s="664"/>
      <c r="R38" s="664"/>
      <c r="S38" s="664"/>
      <c r="T38" s="664"/>
      <c r="U38" s="664"/>
      <c r="V38" s="664"/>
      <c r="W38" s="687"/>
      <c r="X38" s="677">
        <f>ROUNDDOWN(('入力シート兼事業者（控）'!AS41),0)</f>
        <v>0</v>
      </c>
      <c r="Y38" s="678"/>
      <c r="Z38" s="62" t="str">
        <f>IF('入力シート兼事業者（控）'!$AO$25=TRUE,'入力シート兼事業者（控）'!AT41,"")</f>
        <v/>
      </c>
      <c r="AA38" s="656">
        <f>'入力シート兼事業者（控）'!AA41</f>
        <v>0</v>
      </c>
      <c r="AB38" s="657"/>
      <c r="AC38" s="682">
        <f>ROUNDDOWN('入力シート兼事業者（控）'!AC41,0)</f>
        <v>0</v>
      </c>
      <c r="AD38" s="683"/>
      <c r="AE38" s="684"/>
      <c r="AF38" s="43" t="str">
        <f>IF('入力シート兼事業者（控）'!$AP$25=TRUE,'入力シート兼事業者（控）'!AV41,"")</f>
        <v/>
      </c>
      <c r="AG38" s="658">
        <f>'入力シート兼事業者（控）'!AG41</f>
        <v>0</v>
      </c>
      <c r="AH38" s="659"/>
      <c r="AI38" s="660" t="str">
        <f>'入力シート兼事業者（控）'!AI41</f>
        <v/>
      </c>
      <c r="AJ38" s="661"/>
      <c r="AK38" s="661"/>
      <c r="AL38" s="662"/>
      <c r="AN38" s="5"/>
      <c r="AO38" s="5"/>
    </row>
    <row r="39" spans="1:41" ht="15.95" customHeight="1">
      <c r="A39" s="5"/>
      <c r="B39" s="40">
        <v>16</v>
      </c>
      <c r="C39" s="651" t="str">
        <f>IF('入力シート兼事業者（控）'!C42="","",'入力シート兼事業者（控）'!C42)</f>
        <v/>
      </c>
      <c r="D39" s="652"/>
      <c r="E39" s="652"/>
      <c r="F39" s="663">
        <f>'入力シート兼事業者（控）'!F42</f>
        <v>0</v>
      </c>
      <c r="G39" s="664"/>
      <c r="H39" s="664"/>
      <c r="I39" s="664"/>
      <c r="J39" s="687"/>
      <c r="K39" s="663">
        <f>'入力シート兼事業者（控）'!K42</f>
        <v>0</v>
      </c>
      <c r="L39" s="664"/>
      <c r="M39" s="664"/>
      <c r="N39" s="664"/>
      <c r="O39" s="664"/>
      <c r="P39" s="664"/>
      <c r="Q39" s="664"/>
      <c r="R39" s="664"/>
      <c r="S39" s="664"/>
      <c r="T39" s="664"/>
      <c r="U39" s="664"/>
      <c r="V39" s="664"/>
      <c r="W39" s="687"/>
      <c r="X39" s="677">
        <f>ROUNDDOWN(('入力シート兼事業者（控）'!AS42),0)</f>
        <v>0</v>
      </c>
      <c r="Y39" s="678"/>
      <c r="Z39" s="62" t="str">
        <f>IF('入力シート兼事業者（控）'!$AO$25=TRUE,'入力シート兼事業者（控）'!AT42,"")</f>
        <v/>
      </c>
      <c r="AA39" s="656">
        <f>'入力シート兼事業者（控）'!AA42</f>
        <v>0</v>
      </c>
      <c r="AB39" s="657"/>
      <c r="AC39" s="682">
        <f>ROUNDDOWN('入力シート兼事業者（控）'!AC42,0)</f>
        <v>0</v>
      </c>
      <c r="AD39" s="683"/>
      <c r="AE39" s="684"/>
      <c r="AF39" s="43" t="str">
        <f>IF('入力シート兼事業者（控）'!$AP$25=TRUE,'入力シート兼事業者（控）'!AV42,"")</f>
        <v/>
      </c>
      <c r="AG39" s="658">
        <f>'入力シート兼事業者（控）'!AG42</f>
        <v>0</v>
      </c>
      <c r="AH39" s="659"/>
      <c r="AI39" s="660" t="str">
        <f>'入力シート兼事業者（控）'!AI42</f>
        <v/>
      </c>
      <c r="AJ39" s="661"/>
      <c r="AK39" s="661"/>
      <c r="AL39" s="662"/>
      <c r="AN39" s="5"/>
      <c r="AO39" s="5"/>
    </row>
    <row r="40" spans="1:41" ht="15.95" customHeight="1">
      <c r="A40" s="5"/>
      <c r="B40" s="40">
        <v>17</v>
      </c>
      <c r="C40" s="651" t="str">
        <f>IF('入力シート兼事業者（控）'!C43="","",'入力シート兼事業者（控）'!C43)</f>
        <v/>
      </c>
      <c r="D40" s="652"/>
      <c r="E40" s="652"/>
      <c r="F40" s="663">
        <f>'入力シート兼事業者（控）'!F43</f>
        <v>0</v>
      </c>
      <c r="G40" s="664"/>
      <c r="H40" s="664"/>
      <c r="I40" s="664"/>
      <c r="J40" s="687"/>
      <c r="K40" s="663">
        <f>'入力シート兼事業者（控）'!K43</f>
        <v>0</v>
      </c>
      <c r="L40" s="664"/>
      <c r="M40" s="664"/>
      <c r="N40" s="664"/>
      <c r="O40" s="664"/>
      <c r="P40" s="664"/>
      <c r="Q40" s="664"/>
      <c r="R40" s="664"/>
      <c r="S40" s="664"/>
      <c r="T40" s="664"/>
      <c r="U40" s="664"/>
      <c r="V40" s="664"/>
      <c r="W40" s="687"/>
      <c r="X40" s="677">
        <f>ROUNDDOWN(('入力シート兼事業者（控）'!AS43),0)</f>
        <v>0</v>
      </c>
      <c r="Y40" s="678"/>
      <c r="Z40" s="62" t="str">
        <f>IF('入力シート兼事業者（控）'!$AO$25=TRUE,'入力シート兼事業者（控）'!AT43,"")</f>
        <v/>
      </c>
      <c r="AA40" s="656">
        <f>'入力シート兼事業者（控）'!AA43</f>
        <v>0</v>
      </c>
      <c r="AB40" s="657"/>
      <c r="AC40" s="682">
        <f>ROUNDDOWN('入力シート兼事業者（控）'!AC43,0)</f>
        <v>0</v>
      </c>
      <c r="AD40" s="683"/>
      <c r="AE40" s="684"/>
      <c r="AF40" s="43" t="str">
        <f>IF('入力シート兼事業者（控）'!$AP$25=TRUE,'入力シート兼事業者（控）'!AV43,"")</f>
        <v/>
      </c>
      <c r="AG40" s="658">
        <f>'入力シート兼事業者（控）'!AG43</f>
        <v>0</v>
      </c>
      <c r="AH40" s="659"/>
      <c r="AI40" s="660" t="str">
        <f>'入力シート兼事業者（控）'!AI43</f>
        <v/>
      </c>
      <c r="AJ40" s="661"/>
      <c r="AK40" s="661"/>
      <c r="AL40" s="662"/>
      <c r="AN40" s="5"/>
      <c r="AO40" s="5"/>
    </row>
    <row r="41" spans="1:41" ht="15.95" customHeight="1">
      <c r="A41" s="5"/>
      <c r="B41" s="40">
        <v>18</v>
      </c>
      <c r="C41" s="651" t="str">
        <f>IF('入力シート兼事業者（控）'!C44="","",'入力シート兼事業者（控）'!C44)</f>
        <v/>
      </c>
      <c r="D41" s="652"/>
      <c r="E41" s="652"/>
      <c r="F41" s="663">
        <f>'入力シート兼事業者（控）'!F44</f>
        <v>0</v>
      </c>
      <c r="G41" s="664"/>
      <c r="H41" s="664"/>
      <c r="I41" s="664"/>
      <c r="J41" s="687"/>
      <c r="K41" s="663">
        <f>'入力シート兼事業者（控）'!K44</f>
        <v>0</v>
      </c>
      <c r="L41" s="664"/>
      <c r="M41" s="664"/>
      <c r="N41" s="664"/>
      <c r="O41" s="664"/>
      <c r="P41" s="664"/>
      <c r="Q41" s="664"/>
      <c r="R41" s="664"/>
      <c r="S41" s="664"/>
      <c r="T41" s="664"/>
      <c r="U41" s="664"/>
      <c r="V41" s="664"/>
      <c r="W41" s="687"/>
      <c r="X41" s="677">
        <f>ROUNDDOWN(('入力シート兼事業者（控）'!AS44),0)</f>
        <v>0</v>
      </c>
      <c r="Y41" s="678"/>
      <c r="Z41" s="62" t="str">
        <f>IF('入力シート兼事業者（控）'!$AO$25=TRUE,'入力シート兼事業者（控）'!AT44,"")</f>
        <v/>
      </c>
      <c r="AA41" s="656">
        <f>'入力シート兼事業者（控）'!AA44</f>
        <v>0</v>
      </c>
      <c r="AB41" s="657"/>
      <c r="AC41" s="682">
        <f>ROUNDDOWN('入力シート兼事業者（控）'!AC44,0)</f>
        <v>0</v>
      </c>
      <c r="AD41" s="683"/>
      <c r="AE41" s="684"/>
      <c r="AF41" s="43" t="str">
        <f>IF('入力シート兼事業者（控）'!$AP$25=TRUE,'入力シート兼事業者（控）'!AV44,"")</f>
        <v/>
      </c>
      <c r="AG41" s="658">
        <f>'入力シート兼事業者（控）'!AG44</f>
        <v>0</v>
      </c>
      <c r="AH41" s="659"/>
      <c r="AI41" s="660" t="str">
        <f>'入力シート兼事業者（控）'!AI44</f>
        <v/>
      </c>
      <c r="AJ41" s="661"/>
      <c r="AK41" s="661"/>
      <c r="AL41" s="662"/>
      <c r="AN41" s="5"/>
      <c r="AO41" s="5"/>
    </row>
    <row r="42" spans="1:41" ht="15.95" customHeight="1">
      <c r="A42" s="5"/>
      <c r="B42" s="40">
        <v>19</v>
      </c>
      <c r="C42" s="651" t="str">
        <f>IF('入力シート兼事業者（控）'!C45="","",'入力シート兼事業者（控）'!C45)</f>
        <v/>
      </c>
      <c r="D42" s="652"/>
      <c r="E42" s="652"/>
      <c r="F42" s="663">
        <f>'入力シート兼事業者（控）'!F45</f>
        <v>0</v>
      </c>
      <c r="G42" s="664"/>
      <c r="H42" s="664"/>
      <c r="I42" s="664"/>
      <c r="J42" s="687"/>
      <c r="K42" s="663">
        <f>'入力シート兼事業者（控）'!K45</f>
        <v>0</v>
      </c>
      <c r="L42" s="664"/>
      <c r="M42" s="664"/>
      <c r="N42" s="664"/>
      <c r="O42" s="664"/>
      <c r="P42" s="664"/>
      <c r="Q42" s="664"/>
      <c r="R42" s="664"/>
      <c r="S42" s="664"/>
      <c r="T42" s="664"/>
      <c r="U42" s="664"/>
      <c r="V42" s="664"/>
      <c r="W42" s="687"/>
      <c r="X42" s="677">
        <f>ROUNDDOWN(('入力シート兼事業者（控）'!AS45),0)</f>
        <v>0</v>
      </c>
      <c r="Y42" s="678"/>
      <c r="Z42" s="62" t="str">
        <f>IF('入力シート兼事業者（控）'!$AO$25=TRUE,'入力シート兼事業者（控）'!AT45,"")</f>
        <v/>
      </c>
      <c r="AA42" s="656">
        <f>'入力シート兼事業者（控）'!AA45</f>
        <v>0</v>
      </c>
      <c r="AB42" s="657"/>
      <c r="AC42" s="682">
        <f>ROUNDDOWN('入力シート兼事業者（控）'!AC45,0)</f>
        <v>0</v>
      </c>
      <c r="AD42" s="683"/>
      <c r="AE42" s="684"/>
      <c r="AF42" s="43" t="str">
        <f>IF('入力シート兼事業者（控）'!$AP$25=TRUE,'入力シート兼事業者（控）'!AV45,"")</f>
        <v/>
      </c>
      <c r="AG42" s="658">
        <f>'入力シート兼事業者（控）'!AG45</f>
        <v>0</v>
      </c>
      <c r="AH42" s="659"/>
      <c r="AI42" s="660" t="str">
        <f>'入力シート兼事業者（控）'!AI45</f>
        <v/>
      </c>
      <c r="AJ42" s="661"/>
      <c r="AK42" s="661"/>
      <c r="AL42" s="662"/>
      <c r="AN42" s="5"/>
      <c r="AO42" s="5"/>
    </row>
    <row r="43" spans="1:41" ht="15.95" customHeight="1">
      <c r="A43" s="5"/>
      <c r="B43" s="40">
        <v>20</v>
      </c>
      <c r="C43" s="651" t="str">
        <f>IF('入力シート兼事業者（控）'!C46="","",'入力シート兼事業者（控）'!C46)</f>
        <v/>
      </c>
      <c r="D43" s="652"/>
      <c r="E43" s="652"/>
      <c r="F43" s="663">
        <f>'入力シート兼事業者（控）'!F46</f>
        <v>0</v>
      </c>
      <c r="G43" s="664"/>
      <c r="H43" s="664"/>
      <c r="I43" s="664"/>
      <c r="J43" s="687"/>
      <c r="K43" s="663">
        <f>'入力シート兼事業者（控）'!K46</f>
        <v>0</v>
      </c>
      <c r="L43" s="664"/>
      <c r="M43" s="664"/>
      <c r="N43" s="664"/>
      <c r="O43" s="664"/>
      <c r="P43" s="664"/>
      <c r="Q43" s="664"/>
      <c r="R43" s="664"/>
      <c r="S43" s="664"/>
      <c r="T43" s="664"/>
      <c r="U43" s="664"/>
      <c r="V43" s="664"/>
      <c r="W43" s="687"/>
      <c r="X43" s="677">
        <f>ROUNDDOWN(('入力シート兼事業者（控）'!AS46),0)</f>
        <v>0</v>
      </c>
      <c r="Y43" s="678"/>
      <c r="Z43" s="62" t="str">
        <f>IF('入力シート兼事業者（控）'!$AO$25=TRUE,'入力シート兼事業者（控）'!AT46,"")</f>
        <v/>
      </c>
      <c r="AA43" s="656">
        <f>'入力シート兼事業者（控）'!AA46</f>
        <v>0</v>
      </c>
      <c r="AB43" s="657"/>
      <c r="AC43" s="682">
        <f>ROUNDDOWN('入力シート兼事業者（控）'!AC46,0)</f>
        <v>0</v>
      </c>
      <c r="AD43" s="683"/>
      <c r="AE43" s="684"/>
      <c r="AF43" s="43" t="str">
        <f>IF('入力シート兼事業者（控）'!$AP$25=TRUE,'入力シート兼事業者（控）'!AV46,"")</f>
        <v/>
      </c>
      <c r="AG43" s="658">
        <f>'入力シート兼事業者（控）'!AG46</f>
        <v>0</v>
      </c>
      <c r="AH43" s="659"/>
      <c r="AI43" s="660" t="str">
        <f>'入力シート兼事業者（控）'!AI46</f>
        <v/>
      </c>
      <c r="AJ43" s="661"/>
      <c r="AK43" s="661"/>
      <c r="AL43" s="662"/>
      <c r="AN43" s="5"/>
      <c r="AO43" s="5"/>
    </row>
    <row r="44" spans="1:41" ht="15.95" customHeight="1">
      <c r="A44" s="5"/>
      <c r="B44" s="40">
        <v>21</v>
      </c>
      <c r="C44" s="651" t="str">
        <f>IF('入力シート兼事業者（控）'!C47="","",'入力シート兼事業者（控）'!C47)</f>
        <v/>
      </c>
      <c r="D44" s="652"/>
      <c r="E44" s="652"/>
      <c r="F44" s="663">
        <f>'入力シート兼事業者（控）'!F47</f>
        <v>0</v>
      </c>
      <c r="G44" s="664"/>
      <c r="H44" s="664"/>
      <c r="I44" s="664"/>
      <c r="J44" s="687"/>
      <c r="K44" s="663">
        <f>'入力シート兼事業者（控）'!K47</f>
        <v>0</v>
      </c>
      <c r="L44" s="664"/>
      <c r="M44" s="664"/>
      <c r="N44" s="664"/>
      <c r="O44" s="664"/>
      <c r="P44" s="664"/>
      <c r="Q44" s="664"/>
      <c r="R44" s="664"/>
      <c r="S44" s="664"/>
      <c r="T44" s="664"/>
      <c r="U44" s="664"/>
      <c r="V44" s="664"/>
      <c r="W44" s="687"/>
      <c r="X44" s="677">
        <f>ROUNDDOWN(('入力シート兼事業者（控）'!AS47),0)</f>
        <v>0</v>
      </c>
      <c r="Y44" s="678"/>
      <c r="Z44" s="62" t="str">
        <f>IF('入力シート兼事業者（控）'!$AO$25=TRUE,'入力シート兼事業者（控）'!AT47,"")</f>
        <v/>
      </c>
      <c r="AA44" s="656">
        <f>'入力シート兼事業者（控）'!AA47</f>
        <v>0</v>
      </c>
      <c r="AB44" s="657"/>
      <c r="AC44" s="682">
        <f>ROUNDDOWN('入力シート兼事業者（控）'!AC47,0)</f>
        <v>0</v>
      </c>
      <c r="AD44" s="683"/>
      <c r="AE44" s="684"/>
      <c r="AF44" s="43" t="str">
        <f>IF('入力シート兼事業者（控）'!$AP$25=TRUE,'入力シート兼事業者（控）'!AV47,"")</f>
        <v/>
      </c>
      <c r="AG44" s="658">
        <f>'入力シート兼事業者（控）'!AG47</f>
        <v>0</v>
      </c>
      <c r="AH44" s="659"/>
      <c r="AI44" s="660" t="str">
        <f>'入力シート兼事業者（控）'!AI47</f>
        <v/>
      </c>
      <c r="AJ44" s="661"/>
      <c r="AK44" s="661"/>
      <c r="AL44" s="662"/>
      <c r="AN44" s="5"/>
      <c r="AO44" s="5"/>
    </row>
    <row r="45" spans="1:41" ht="15.95" customHeight="1">
      <c r="A45" s="5"/>
      <c r="B45" s="40">
        <v>22</v>
      </c>
      <c r="C45" s="651" t="str">
        <f>IF('入力シート兼事業者（控）'!C48="","",'入力シート兼事業者（控）'!C48)</f>
        <v/>
      </c>
      <c r="D45" s="652"/>
      <c r="E45" s="652"/>
      <c r="F45" s="663">
        <f>'入力シート兼事業者（控）'!F48</f>
        <v>0</v>
      </c>
      <c r="G45" s="664"/>
      <c r="H45" s="664"/>
      <c r="I45" s="664"/>
      <c r="J45" s="687"/>
      <c r="K45" s="663">
        <f>'入力シート兼事業者（控）'!K48</f>
        <v>0</v>
      </c>
      <c r="L45" s="664"/>
      <c r="M45" s="664"/>
      <c r="N45" s="664"/>
      <c r="O45" s="664"/>
      <c r="P45" s="664"/>
      <c r="Q45" s="664"/>
      <c r="R45" s="664"/>
      <c r="S45" s="664"/>
      <c r="T45" s="664"/>
      <c r="U45" s="664"/>
      <c r="V45" s="664"/>
      <c r="W45" s="687"/>
      <c r="X45" s="677">
        <f>ROUNDDOWN(('入力シート兼事業者（控）'!AS48),0)</f>
        <v>0</v>
      </c>
      <c r="Y45" s="678"/>
      <c r="Z45" s="62" t="str">
        <f>IF('入力シート兼事業者（控）'!$AO$25=TRUE,'入力シート兼事業者（控）'!AT48,"")</f>
        <v/>
      </c>
      <c r="AA45" s="656">
        <f>'入力シート兼事業者（控）'!AA48</f>
        <v>0</v>
      </c>
      <c r="AB45" s="657"/>
      <c r="AC45" s="682">
        <f>ROUNDDOWN('入力シート兼事業者（控）'!AC48,0)</f>
        <v>0</v>
      </c>
      <c r="AD45" s="683"/>
      <c r="AE45" s="684"/>
      <c r="AF45" s="43" t="str">
        <f>IF('入力シート兼事業者（控）'!$AP$25=TRUE,'入力シート兼事業者（控）'!AV48,"")</f>
        <v/>
      </c>
      <c r="AG45" s="658">
        <f>'入力シート兼事業者（控）'!AG48</f>
        <v>0</v>
      </c>
      <c r="AH45" s="659"/>
      <c r="AI45" s="660" t="str">
        <f>'入力シート兼事業者（控）'!AI48</f>
        <v/>
      </c>
      <c r="AJ45" s="661"/>
      <c r="AK45" s="661"/>
      <c r="AL45" s="662"/>
      <c r="AN45" s="5"/>
      <c r="AO45" s="5"/>
    </row>
    <row r="46" spans="1:41" ht="15.95" customHeight="1">
      <c r="A46" s="5"/>
      <c r="B46" s="40">
        <v>23</v>
      </c>
      <c r="C46" s="651" t="str">
        <f>IF('入力シート兼事業者（控）'!C49="","",'入力シート兼事業者（控）'!C49)</f>
        <v/>
      </c>
      <c r="D46" s="652"/>
      <c r="E46" s="652"/>
      <c r="F46" s="663">
        <f>'入力シート兼事業者（控）'!F49</f>
        <v>0</v>
      </c>
      <c r="G46" s="664"/>
      <c r="H46" s="664"/>
      <c r="I46" s="664"/>
      <c r="J46" s="687"/>
      <c r="K46" s="663">
        <f>'入力シート兼事業者（控）'!K49</f>
        <v>0</v>
      </c>
      <c r="L46" s="664"/>
      <c r="M46" s="664"/>
      <c r="N46" s="664"/>
      <c r="O46" s="664"/>
      <c r="P46" s="664"/>
      <c r="Q46" s="664"/>
      <c r="R46" s="664"/>
      <c r="S46" s="664"/>
      <c r="T46" s="664"/>
      <c r="U46" s="664"/>
      <c r="V46" s="664"/>
      <c r="W46" s="687"/>
      <c r="X46" s="677">
        <f>ROUNDDOWN(('入力シート兼事業者（控）'!AS49),0)</f>
        <v>0</v>
      </c>
      <c r="Y46" s="678"/>
      <c r="Z46" s="62" t="str">
        <f>IF('入力シート兼事業者（控）'!$AO$25=TRUE,'入力シート兼事業者（控）'!AT49,"")</f>
        <v/>
      </c>
      <c r="AA46" s="656">
        <f>'入力シート兼事業者（控）'!AA49</f>
        <v>0</v>
      </c>
      <c r="AB46" s="657"/>
      <c r="AC46" s="682">
        <f>ROUNDDOWN('入力シート兼事業者（控）'!AC49,0)</f>
        <v>0</v>
      </c>
      <c r="AD46" s="683"/>
      <c r="AE46" s="684"/>
      <c r="AF46" s="43" t="str">
        <f>IF('入力シート兼事業者（控）'!$AP$25=TRUE,'入力シート兼事業者（控）'!AV49,"")</f>
        <v/>
      </c>
      <c r="AG46" s="658">
        <f>'入力シート兼事業者（控）'!AG49</f>
        <v>0</v>
      </c>
      <c r="AH46" s="659"/>
      <c r="AI46" s="660" t="str">
        <f>'入力シート兼事業者（控）'!AI49</f>
        <v/>
      </c>
      <c r="AJ46" s="661"/>
      <c r="AK46" s="661"/>
      <c r="AL46" s="662"/>
      <c r="AN46" s="5"/>
      <c r="AO46" s="5"/>
    </row>
    <row r="47" spans="1:41" ht="15.95" customHeight="1">
      <c r="A47" s="5"/>
      <c r="B47" s="40">
        <v>24</v>
      </c>
      <c r="C47" s="651" t="str">
        <f>IF('入力シート兼事業者（控）'!C50="","",'入力シート兼事業者（控）'!C50)</f>
        <v/>
      </c>
      <c r="D47" s="652"/>
      <c r="E47" s="652"/>
      <c r="F47" s="663">
        <f>'入力シート兼事業者（控）'!F50</f>
        <v>0</v>
      </c>
      <c r="G47" s="664"/>
      <c r="H47" s="664"/>
      <c r="I47" s="664"/>
      <c r="J47" s="687"/>
      <c r="K47" s="663">
        <f>'入力シート兼事業者（控）'!K50</f>
        <v>0</v>
      </c>
      <c r="L47" s="664"/>
      <c r="M47" s="664"/>
      <c r="N47" s="664"/>
      <c r="O47" s="664"/>
      <c r="P47" s="664"/>
      <c r="Q47" s="664"/>
      <c r="R47" s="664"/>
      <c r="S47" s="664"/>
      <c r="T47" s="664"/>
      <c r="U47" s="664"/>
      <c r="V47" s="664"/>
      <c r="W47" s="687"/>
      <c r="X47" s="677">
        <f>ROUNDDOWN(('入力シート兼事業者（控）'!AS50),0)</f>
        <v>0</v>
      </c>
      <c r="Y47" s="678"/>
      <c r="Z47" s="62" t="str">
        <f>IF('入力シート兼事業者（控）'!$AO$25=TRUE,'入力シート兼事業者（控）'!AT50,"")</f>
        <v/>
      </c>
      <c r="AA47" s="656">
        <f>'入力シート兼事業者（控）'!AA50</f>
        <v>0</v>
      </c>
      <c r="AB47" s="657"/>
      <c r="AC47" s="682">
        <f>ROUNDDOWN('入力シート兼事業者（控）'!AC50,0)</f>
        <v>0</v>
      </c>
      <c r="AD47" s="683"/>
      <c r="AE47" s="684"/>
      <c r="AF47" s="43" t="str">
        <f>IF('入力シート兼事業者（控）'!$AP$25=TRUE,'入力シート兼事業者（控）'!AV50,"")</f>
        <v/>
      </c>
      <c r="AG47" s="658">
        <f>'入力シート兼事業者（控）'!AG50</f>
        <v>0</v>
      </c>
      <c r="AH47" s="659"/>
      <c r="AI47" s="660" t="str">
        <f>'入力シート兼事業者（控）'!AI50</f>
        <v/>
      </c>
      <c r="AJ47" s="661"/>
      <c r="AK47" s="661"/>
      <c r="AL47" s="662"/>
      <c r="AN47" s="5"/>
      <c r="AO47" s="5"/>
    </row>
    <row r="48" spans="1:41" ht="15.95" customHeight="1">
      <c r="A48" s="5"/>
      <c r="B48" s="40">
        <v>25</v>
      </c>
      <c r="C48" s="651" t="str">
        <f>IF('入力シート兼事業者（控）'!C51="","",'入力シート兼事業者（控）'!C51)</f>
        <v/>
      </c>
      <c r="D48" s="652"/>
      <c r="E48" s="652"/>
      <c r="F48" s="663">
        <f>'入力シート兼事業者（控）'!F51</f>
        <v>0</v>
      </c>
      <c r="G48" s="664"/>
      <c r="H48" s="664"/>
      <c r="I48" s="664"/>
      <c r="J48" s="687"/>
      <c r="K48" s="663">
        <f>'入力シート兼事業者（控）'!K51</f>
        <v>0</v>
      </c>
      <c r="L48" s="664"/>
      <c r="M48" s="664"/>
      <c r="N48" s="664"/>
      <c r="O48" s="664"/>
      <c r="P48" s="664"/>
      <c r="Q48" s="664"/>
      <c r="R48" s="664"/>
      <c r="S48" s="664"/>
      <c r="T48" s="664"/>
      <c r="U48" s="664"/>
      <c r="V48" s="664"/>
      <c r="W48" s="687"/>
      <c r="X48" s="677">
        <f>ROUNDDOWN(('入力シート兼事業者（控）'!AS51),0)</f>
        <v>0</v>
      </c>
      <c r="Y48" s="678"/>
      <c r="Z48" s="62" t="str">
        <f>IF('入力シート兼事業者（控）'!$AO$25=TRUE,'入力シート兼事業者（控）'!AT51,"")</f>
        <v/>
      </c>
      <c r="AA48" s="656">
        <f>'入力シート兼事業者（控）'!AA51</f>
        <v>0</v>
      </c>
      <c r="AB48" s="657"/>
      <c r="AC48" s="682">
        <f>ROUNDDOWN('入力シート兼事業者（控）'!AC51,0)</f>
        <v>0</v>
      </c>
      <c r="AD48" s="683"/>
      <c r="AE48" s="684"/>
      <c r="AF48" s="43" t="str">
        <f>IF('入力シート兼事業者（控）'!$AP$25=TRUE,'入力シート兼事業者（控）'!AV51,"")</f>
        <v/>
      </c>
      <c r="AG48" s="658">
        <f>'入力シート兼事業者（控）'!AG51</f>
        <v>0</v>
      </c>
      <c r="AH48" s="659"/>
      <c r="AI48" s="660" t="str">
        <f>'入力シート兼事業者（控）'!AI51</f>
        <v/>
      </c>
      <c r="AJ48" s="661"/>
      <c r="AK48" s="661"/>
      <c r="AL48" s="662"/>
      <c r="AN48" s="5"/>
      <c r="AO48" s="5"/>
    </row>
    <row r="49" spans="1:41" ht="15.95" customHeight="1">
      <c r="A49" s="5"/>
      <c r="B49" s="40">
        <v>26</v>
      </c>
      <c r="C49" s="651" t="str">
        <f>IF('入力シート兼事業者（控）'!C52="","",'入力シート兼事業者（控）'!C52)</f>
        <v/>
      </c>
      <c r="D49" s="652"/>
      <c r="E49" s="652"/>
      <c r="F49" s="663">
        <f>'入力シート兼事業者（控）'!F52</f>
        <v>0</v>
      </c>
      <c r="G49" s="664"/>
      <c r="H49" s="664"/>
      <c r="I49" s="664"/>
      <c r="J49" s="687"/>
      <c r="K49" s="663">
        <f>'入力シート兼事業者（控）'!K52</f>
        <v>0</v>
      </c>
      <c r="L49" s="664"/>
      <c r="M49" s="664"/>
      <c r="N49" s="664"/>
      <c r="O49" s="664"/>
      <c r="P49" s="664"/>
      <c r="Q49" s="664"/>
      <c r="R49" s="664"/>
      <c r="S49" s="664"/>
      <c r="T49" s="664"/>
      <c r="U49" s="664"/>
      <c r="V49" s="664"/>
      <c r="W49" s="687"/>
      <c r="X49" s="677">
        <f>ROUNDDOWN(('入力シート兼事業者（控）'!AS52),0)</f>
        <v>0</v>
      </c>
      <c r="Y49" s="678"/>
      <c r="Z49" s="62" t="str">
        <f>IF('入力シート兼事業者（控）'!$AO$25=TRUE,'入力シート兼事業者（控）'!AT52,"")</f>
        <v/>
      </c>
      <c r="AA49" s="656">
        <f>'入力シート兼事業者（控）'!AA52</f>
        <v>0</v>
      </c>
      <c r="AB49" s="657"/>
      <c r="AC49" s="682">
        <f>ROUNDDOWN('入力シート兼事業者（控）'!AC52,0)</f>
        <v>0</v>
      </c>
      <c r="AD49" s="683"/>
      <c r="AE49" s="684"/>
      <c r="AF49" s="43" t="str">
        <f>IF('入力シート兼事業者（控）'!$AP$25=TRUE,'入力シート兼事業者（控）'!AV52,"")</f>
        <v/>
      </c>
      <c r="AG49" s="658">
        <f>'入力シート兼事業者（控）'!AG52</f>
        <v>0</v>
      </c>
      <c r="AH49" s="659"/>
      <c r="AI49" s="660" t="str">
        <f>'入力シート兼事業者（控）'!AI52</f>
        <v/>
      </c>
      <c r="AJ49" s="661"/>
      <c r="AK49" s="661"/>
      <c r="AL49" s="662"/>
      <c r="AN49" s="5"/>
      <c r="AO49" s="5"/>
    </row>
    <row r="50" spans="1:41" ht="15.95" customHeight="1">
      <c r="A50" s="5"/>
      <c r="B50" s="40">
        <v>27</v>
      </c>
      <c r="C50" s="651" t="str">
        <f>IF('入力シート兼事業者（控）'!C53="","",'入力シート兼事業者（控）'!C53)</f>
        <v/>
      </c>
      <c r="D50" s="652"/>
      <c r="E50" s="652"/>
      <c r="F50" s="663">
        <f>'入力シート兼事業者（控）'!F53</f>
        <v>0</v>
      </c>
      <c r="G50" s="664"/>
      <c r="H50" s="664"/>
      <c r="I50" s="664"/>
      <c r="J50" s="687"/>
      <c r="K50" s="663">
        <f>'入力シート兼事業者（控）'!K53</f>
        <v>0</v>
      </c>
      <c r="L50" s="664"/>
      <c r="M50" s="664"/>
      <c r="N50" s="664"/>
      <c r="O50" s="664"/>
      <c r="P50" s="664"/>
      <c r="Q50" s="664"/>
      <c r="R50" s="664"/>
      <c r="S50" s="664"/>
      <c r="T50" s="664"/>
      <c r="U50" s="664"/>
      <c r="V50" s="664"/>
      <c r="W50" s="687"/>
      <c r="X50" s="677">
        <f>ROUNDDOWN(('入力シート兼事業者（控）'!AS53),0)</f>
        <v>0</v>
      </c>
      <c r="Y50" s="678"/>
      <c r="Z50" s="62" t="str">
        <f>IF('入力シート兼事業者（控）'!$AO$25=TRUE,'入力シート兼事業者（控）'!AT53,"")</f>
        <v/>
      </c>
      <c r="AA50" s="656">
        <f>'入力シート兼事業者（控）'!AA53</f>
        <v>0</v>
      </c>
      <c r="AB50" s="657"/>
      <c r="AC50" s="682">
        <f>ROUNDDOWN('入力シート兼事業者（控）'!AC53,0)</f>
        <v>0</v>
      </c>
      <c r="AD50" s="683"/>
      <c r="AE50" s="684"/>
      <c r="AF50" s="43" t="str">
        <f>IF('入力シート兼事業者（控）'!$AP$25=TRUE,'入力シート兼事業者（控）'!AV53,"")</f>
        <v/>
      </c>
      <c r="AG50" s="658">
        <f>'入力シート兼事業者（控）'!AG53</f>
        <v>0</v>
      </c>
      <c r="AH50" s="659"/>
      <c r="AI50" s="660" t="str">
        <f>'入力シート兼事業者（控）'!AI53</f>
        <v/>
      </c>
      <c r="AJ50" s="661"/>
      <c r="AK50" s="661"/>
      <c r="AL50" s="662"/>
      <c r="AN50" s="5"/>
      <c r="AO50" s="5"/>
    </row>
    <row r="51" spans="1:41" ht="15.95" customHeight="1">
      <c r="A51" s="5"/>
      <c r="B51" s="40">
        <v>28</v>
      </c>
      <c r="C51" s="651" t="str">
        <f>IF('入力シート兼事業者（控）'!C54="","",'入力シート兼事業者（控）'!C54)</f>
        <v/>
      </c>
      <c r="D51" s="652"/>
      <c r="E51" s="652"/>
      <c r="F51" s="663">
        <f>'入力シート兼事業者（控）'!F54</f>
        <v>0</v>
      </c>
      <c r="G51" s="664"/>
      <c r="H51" s="664"/>
      <c r="I51" s="664"/>
      <c r="J51" s="687"/>
      <c r="K51" s="663">
        <f>'入力シート兼事業者（控）'!K54</f>
        <v>0</v>
      </c>
      <c r="L51" s="664"/>
      <c r="M51" s="664"/>
      <c r="N51" s="664"/>
      <c r="O51" s="664"/>
      <c r="P51" s="664"/>
      <c r="Q51" s="664"/>
      <c r="R51" s="664"/>
      <c r="S51" s="664"/>
      <c r="T51" s="664"/>
      <c r="U51" s="664"/>
      <c r="V51" s="664"/>
      <c r="W51" s="687"/>
      <c r="X51" s="677">
        <f>ROUNDDOWN(('入力シート兼事業者（控）'!AS54),0)</f>
        <v>0</v>
      </c>
      <c r="Y51" s="678"/>
      <c r="Z51" s="62" t="str">
        <f>IF('入力シート兼事業者（控）'!$AO$25=TRUE,'入力シート兼事業者（控）'!AT54,"")</f>
        <v/>
      </c>
      <c r="AA51" s="656">
        <f>'入力シート兼事業者（控）'!AA54</f>
        <v>0</v>
      </c>
      <c r="AB51" s="657"/>
      <c r="AC51" s="682">
        <f>ROUNDDOWN('入力シート兼事業者（控）'!AC54,0)</f>
        <v>0</v>
      </c>
      <c r="AD51" s="683"/>
      <c r="AE51" s="684"/>
      <c r="AF51" s="43" t="str">
        <f>IF('入力シート兼事業者（控）'!$AP$25=TRUE,'入力シート兼事業者（控）'!AV54,"")</f>
        <v/>
      </c>
      <c r="AG51" s="658">
        <f>'入力シート兼事業者（控）'!AG54</f>
        <v>0</v>
      </c>
      <c r="AH51" s="659"/>
      <c r="AI51" s="660" t="str">
        <f>'入力シート兼事業者（控）'!AI54</f>
        <v/>
      </c>
      <c r="AJ51" s="661"/>
      <c r="AK51" s="661"/>
      <c r="AL51" s="662"/>
      <c r="AN51" s="5"/>
      <c r="AO51" s="5"/>
    </row>
    <row r="52" spans="1:41" ht="15.95" customHeight="1">
      <c r="A52" s="5"/>
      <c r="B52" s="40">
        <v>29</v>
      </c>
      <c r="C52" s="651" t="str">
        <f>IF('入力シート兼事業者（控）'!C55="","",'入力シート兼事業者（控）'!C55)</f>
        <v/>
      </c>
      <c r="D52" s="652"/>
      <c r="E52" s="652"/>
      <c r="F52" s="663">
        <f>'入力シート兼事業者（控）'!F55</f>
        <v>0</v>
      </c>
      <c r="G52" s="664"/>
      <c r="H52" s="664"/>
      <c r="I52" s="664"/>
      <c r="J52" s="687"/>
      <c r="K52" s="663">
        <f>'入力シート兼事業者（控）'!K55</f>
        <v>0</v>
      </c>
      <c r="L52" s="664"/>
      <c r="M52" s="664"/>
      <c r="N52" s="664"/>
      <c r="O52" s="664"/>
      <c r="P52" s="664"/>
      <c r="Q52" s="664"/>
      <c r="R52" s="664"/>
      <c r="S52" s="664"/>
      <c r="T52" s="664"/>
      <c r="U52" s="664"/>
      <c r="V52" s="664"/>
      <c r="W52" s="687"/>
      <c r="X52" s="677">
        <f>ROUNDDOWN(('入力シート兼事業者（控）'!AS55),0)</f>
        <v>0</v>
      </c>
      <c r="Y52" s="678"/>
      <c r="Z52" s="62" t="str">
        <f>IF('入力シート兼事業者（控）'!$AO$25=TRUE,'入力シート兼事業者（控）'!AT55,"")</f>
        <v/>
      </c>
      <c r="AA52" s="656">
        <f>'入力シート兼事業者（控）'!AA55</f>
        <v>0</v>
      </c>
      <c r="AB52" s="657"/>
      <c r="AC52" s="682">
        <f>ROUNDDOWN('入力シート兼事業者（控）'!AC55,0)</f>
        <v>0</v>
      </c>
      <c r="AD52" s="683"/>
      <c r="AE52" s="684"/>
      <c r="AF52" s="43" t="str">
        <f>IF('入力シート兼事業者（控）'!$AP$25=TRUE,'入力シート兼事業者（控）'!AV55,"")</f>
        <v/>
      </c>
      <c r="AG52" s="658">
        <f>'入力シート兼事業者（控）'!AG55</f>
        <v>0</v>
      </c>
      <c r="AH52" s="659"/>
      <c r="AI52" s="660" t="str">
        <f>'入力シート兼事業者（控）'!AI55</f>
        <v/>
      </c>
      <c r="AJ52" s="661"/>
      <c r="AK52" s="661"/>
      <c r="AL52" s="662"/>
      <c r="AN52" s="5"/>
      <c r="AO52" s="5"/>
    </row>
    <row r="53" spans="1:41" ht="15.95" customHeight="1" thickBot="1">
      <c r="A53" s="1"/>
      <c r="B53" s="41">
        <v>30</v>
      </c>
      <c r="C53" s="699" t="str">
        <f>IF('入力シート兼事業者（控）'!C56="","",'入力シート兼事業者（控）'!C56)</f>
        <v/>
      </c>
      <c r="D53" s="700"/>
      <c r="E53" s="700"/>
      <c r="F53" s="701">
        <f>'入力シート兼事業者（控）'!F56</f>
        <v>0</v>
      </c>
      <c r="G53" s="702"/>
      <c r="H53" s="702"/>
      <c r="I53" s="702"/>
      <c r="J53" s="703"/>
      <c r="K53" s="701">
        <f>'入力シート兼事業者（控）'!K56</f>
        <v>0</v>
      </c>
      <c r="L53" s="702"/>
      <c r="M53" s="702"/>
      <c r="N53" s="702"/>
      <c r="O53" s="702"/>
      <c r="P53" s="702"/>
      <c r="Q53" s="702"/>
      <c r="R53" s="702"/>
      <c r="S53" s="702"/>
      <c r="T53" s="702"/>
      <c r="U53" s="702"/>
      <c r="V53" s="702"/>
      <c r="W53" s="703"/>
      <c r="X53" s="708">
        <f>ROUNDDOWN(('入力シート兼事業者（控）'!AS56),0)</f>
        <v>0</v>
      </c>
      <c r="Y53" s="709"/>
      <c r="Z53" s="63" t="str">
        <f>IF('入力シート兼事業者（控）'!$AO$25=TRUE,'入力シート兼事業者（控）'!AT56,"")</f>
        <v/>
      </c>
      <c r="AA53" s="704">
        <f>'入力シート兼事業者（控）'!AA56</f>
        <v>0</v>
      </c>
      <c r="AB53" s="705"/>
      <c r="AC53" s="713">
        <f>ROUNDDOWN('入力シート兼事業者（控）'!AC56,0)</f>
        <v>0</v>
      </c>
      <c r="AD53" s="714"/>
      <c r="AE53" s="715"/>
      <c r="AF53" s="44" t="str">
        <f>IF('入力シート兼事業者（控）'!$AP$25=TRUE,'入力シート兼事業者（控）'!AV56,"")</f>
        <v/>
      </c>
      <c r="AG53" s="706">
        <f>'入力シート兼事業者（控）'!AG56</f>
        <v>0</v>
      </c>
      <c r="AH53" s="707"/>
      <c r="AI53" s="688" t="str">
        <f>'入力シート兼事業者（控）'!AI56</f>
        <v/>
      </c>
      <c r="AJ53" s="689"/>
      <c r="AK53" s="689"/>
      <c r="AL53" s="690"/>
      <c r="AN53" s="179"/>
      <c r="AO53" s="179"/>
    </row>
    <row r="54" spans="1:41" ht="15.95" customHeight="1" thickTop="1">
      <c r="A54" s="1"/>
      <c r="B54" s="710" t="str">
        <f>'入力シート兼事業者（控）'!B57</f>
        <v>納　品　合　計</v>
      </c>
      <c r="C54" s="711"/>
      <c r="D54" s="711"/>
      <c r="E54" s="711"/>
      <c r="F54" s="711"/>
      <c r="G54" s="711"/>
      <c r="H54" s="711"/>
      <c r="I54" s="711"/>
      <c r="J54" s="711"/>
      <c r="K54" s="711"/>
      <c r="L54" s="711"/>
      <c r="M54" s="711"/>
      <c r="N54" s="711"/>
      <c r="O54" s="711"/>
      <c r="P54" s="711"/>
      <c r="Q54" s="711"/>
      <c r="R54" s="711"/>
      <c r="S54" s="711"/>
      <c r="T54" s="711"/>
      <c r="U54" s="711"/>
      <c r="V54" s="711"/>
      <c r="W54" s="711"/>
      <c r="X54" s="711"/>
      <c r="Y54" s="711"/>
      <c r="Z54" s="711"/>
      <c r="AA54" s="711"/>
      <c r="AB54" s="712"/>
      <c r="AC54" s="691"/>
      <c r="AD54" s="692"/>
      <c r="AE54" s="692"/>
      <c r="AF54" s="693"/>
      <c r="AG54" s="694"/>
      <c r="AH54" s="695"/>
      <c r="AI54" s="696">
        <f>'入力シート兼事業者（控）'!AI57</f>
        <v>0</v>
      </c>
      <c r="AJ54" s="697"/>
      <c r="AK54" s="697"/>
      <c r="AL54" s="698"/>
      <c r="AN54" s="1"/>
      <c r="AO54" s="1"/>
    </row>
    <row r="55" spans="1:41" ht="12.95" customHeight="1"/>
    <row r="56" spans="1:41" ht="12.95" customHeight="1"/>
    <row r="57" spans="1:41" ht="19.5" customHeight="1"/>
    <row r="58" spans="1:41" ht="15" customHeight="1"/>
  </sheetData>
  <sheetProtection algorithmName="SHA-512" hashValue="v3/lwwrX3VqQO1UEXQzc8ZlsnefSO9CppCz52dJzTbR8+bspY7ltSUJ3CcJ2MZFu8e2H6SDcA7FS4amGkGU4cQ==" saltValue="lXhSRehWS3q0p7hBbP+jdw==" spinCount="100000" sheet="1" objects="1" scenarios="1" selectLockedCells="1"/>
  <mergeCells count="317">
    <mergeCell ref="AC47:AE47"/>
    <mergeCell ref="AC48:AE48"/>
    <mergeCell ref="AC49:AE49"/>
    <mergeCell ref="AC50:AE50"/>
    <mergeCell ref="AC51:AE51"/>
    <mergeCell ref="AC52:AE52"/>
    <mergeCell ref="AC53:AE53"/>
    <mergeCell ref="AC38:AE38"/>
    <mergeCell ref="AC39:AE39"/>
    <mergeCell ref="AC40:AE40"/>
    <mergeCell ref="AC41:AE41"/>
    <mergeCell ref="AC42:AE42"/>
    <mergeCell ref="AC43:AE43"/>
    <mergeCell ref="AC45:AE45"/>
    <mergeCell ref="AC46:AE46"/>
    <mergeCell ref="X28:Y28"/>
    <mergeCell ref="X29:Y29"/>
    <mergeCell ref="X30:Y30"/>
    <mergeCell ref="X31:Y31"/>
    <mergeCell ref="X32:Y32"/>
    <mergeCell ref="X33:Y33"/>
    <mergeCell ref="X41:Y41"/>
    <mergeCell ref="X42:Y42"/>
    <mergeCell ref="AA39:AB39"/>
    <mergeCell ref="AC28:AE28"/>
    <mergeCell ref="AC29:AE29"/>
    <mergeCell ref="AC30:AE30"/>
    <mergeCell ref="AC31:AE31"/>
    <mergeCell ref="AC32:AE32"/>
    <mergeCell ref="AC33:AE33"/>
    <mergeCell ref="AC34:AE34"/>
    <mergeCell ref="AC35:AE35"/>
    <mergeCell ref="AC36:AE36"/>
    <mergeCell ref="X48:Y48"/>
    <mergeCell ref="X49:Y49"/>
    <mergeCell ref="K34:W34"/>
    <mergeCell ref="K35:W35"/>
    <mergeCell ref="K36:W36"/>
    <mergeCell ref="K37:W37"/>
    <mergeCell ref="K38:W38"/>
    <mergeCell ref="K39:W39"/>
    <mergeCell ref="K40:W40"/>
    <mergeCell ref="K41:W41"/>
    <mergeCell ref="K42:W42"/>
    <mergeCell ref="X34:Y34"/>
    <mergeCell ref="X35:Y35"/>
    <mergeCell ref="X36:Y36"/>
    <mergeCell ref="X37:Y37"/>
    <mergeCell ref="X38:Y38"/>
    <mergeCell ref="X39:Y39"/>
    <mergeCell ref="X40:Y40"/>
    <mergeCell ref="F46:J46"/>
    <mergeCell ref="F47:J47"/>
    <mergeCell ref="AA46:AB46"/>
    <mergeCell ref="AG46:AH46"/>
    <mergeCell ref="AA43:AB43"/>
    <mergeCell ref="AG43:AH43"/>
    <mergeCell ref="F37:J37"/>
    <mergeCell ref="F39:J39"/>
    <mergeCell ref="AA47:AB47"/>
    <mergeCell ref="AG47:AH47"/>
    <mergeCell ref="AA44:AB44"/>
    <mergeCell ref="AG44:AH44"/>
    <mergeCell ref="AA45:AB45"/>
    <mergeCell ref="AG45:AH45"/>
    <mergeCell ref="F43:J43"/>
    <mergeCell ref="F44:J44"/>
    <mergeCell ref="F45:J45"/>
    <mergeCell ref="AG42:AH42"/>
    <mergeCell ref="X43:Y43"/>
    <mergeCell ref="X44:Y44"/>
    <mergeCell ref="AG38:AH38"/>
    <mergeCell ref="X45:Y45"/>
    <mergeCell ref="X46:Y46"/>
    <mergeCell ref="X47:Y47"/>
    <mergeCell ref="C33:E33"/>
    <mergeCell ref="AA33:AB33"/>
    <mergeCell ref="AA51:AB51"/>
    <mergeCell ref="AG51:AH51"/>
    <mergeCell ref="K43:W43"/>
    <mergeCell ref="K44:W44"/>
    <mergeCell ref="K45:W45"/>
    <mergeCell ref="K51:W51"/>
    <mergeCell ref="X51:Y51"/>
    <mergeCell ref="AC44:AE44"/>
    <mergeCell ref="C35:E35"/>
    <mergeCell ref="C36:E36"/>
    <mergeCell ref="C37:E37"/>
    <mergeCell ref="F50:J50"/>
    <mergeCell ref="AA50:AB50"/>
    <mergeCell ref="AG50:AH50"/>
    <mergeCell ref="AG49:AH49"/>
    <mergeCell ref="K46:W46"/>
    <mergeCell ref="K47:W47"/>
    <mergeCell ref="K49:W49"/>
    <mergeCell ref="K50:W50"/>
    <mergeCell ref="X50:Y50"/>
    <mergeCell ref="AA36:AB36"/>
    <mergeCell ref="AG39:AH39"/>
    <mergeCell ref="AI53:AL53"/>
    <mergeCell ref="AN53:AO53"/>
    <mergeCell ref="AC54:AF54"/>
    <mergeCell ref="AG54:AH54"/>
    <mergeCell ref="AI54:AL54"/>
    <mergeCell ref="AG52:AH52"/>
    <mergeCell ref="AI52:AL52"/>
    <mergeCell ref="C53:E53"/>
    <mergeCell ref="F53:J53"/>
    <mergeCell ref="AA53:AB53"/>
    <mergeCell ref="AG53:AH53"/>
    <mergeCell ref="K52:W52"/>
    <mergeCell ref="K53:W53"/>
    <mergeCell ref="X52:Y52"/>
    <mergeCell ref="X53:Y53"/>
    <mergeCell ref="B54:AB54"/>
    <mergeCell ref="AI51:AL51"/>
    <mergeCell ref="C52:E52"/>
    <mergeCell ref="F52:J52"/>
    <mergeCell ref="AA52:AB52"/>
    <mergeCell ref="C45:E45"/>
    <mergeCell ref="C51:E51"/>
    <mergeCell ref="C49:E49"/>
    <mergeCell ref="F51:J51"/>
    <mergeCell ref="AI50:AL50"/>
    <mergeCell ref="C46:E46"/>
    <mergeCell ref="C47:E47"/>
    <mergeCell ref="AI46:AL46"/>
    <mergeCell ref="C50:E50"/>
    <mergeCell ref="C48:E48"/>
    <mergeCell ref="F48:J48"/>
    <mergeCell ref="AA48:AB48"/>
    <mergeCell ref="AG48:AH48"/>
    <mergeCell ref="AI48:AL48"/>
    <mergeCell ref="K48:W48"/>
    <mergeCell ref="AI49:AL49"/>
    <mergeCell ref="F49:J49"/>
    <mergeCell ref="AA49:AB49"/>
    <mergeCell ref="AI47:AL47"/>
    <mergeCell ref="AI45:AL45"/>
    <mergeCell ref="AI43:AL43"/>
    <mergeCell ref="AI44:AL44"/>
    <mergeCell ref="AG41:AH41"/>
    <mergeCell ref="AI41:AL41"/>
    <mergeCell ref="C42:E42"/>
    <mergeCell ref="F42:J42"/>
    <mergeCell ref="AA42:AB42"/>
    <mergeCell ref="C41:E41"/>
    <mergeCell ref="F41:J41"/>
    <mergeCell ref="AA41:AB41"/>
    <mergeCell ref="C43:E43"/>
    <mergeCell ref="C44:E44"/>
    <mergeCell ref="AI42:AL42"/>
    <mergeCell ref="AI38:AL38"/>
    <mergeCell ref="AG33:AH33"/>
    <mergeCell ref="AG35:AH35"/>
    <mergeCell ref="AG32:AH32"/>
    <mergeCell ref="AG34:AH34"/>
    <mergeCell ref="AI39:AL39"/>
    <mergeCell ref="AI40:AL40"/>
    <mergeCell ref="C38:E38"/>
    <mergeCell ref="F38:J38"/>
    <mergeCell ref="AA38:AB38"/>
    <mergeCell ref="C39:E39"/>
    <mergeCell ref="C40:E40"/>
    <mergeCell ref="F40:J40"/>
    <mergeCell ref="AA40:AB40"/>
    <mergeCell ref="AG40:AH40"/>
    <mergeCell ref="F32:J32"/>
    <mergeCell ref="F33:J33"/>
    <mergeCell ref="F35:J35"/>
    <mergeCell ref="F36:J36"/>
    <mergeCell ref="C34:E34"/>
    <mergeCell ref="F34:J34"/>
    <mergeCell ref="AA35:AB35"/>
    <mergeCell ref="AA34:AB34"/>
    <mergeCell ref="C32:E32"/>
    <mergeCell ref="AG30:AH30"/>
    <mergeCell ref="K30:W30"/>
    <mergeCell ref="K31:W31"/>
    <mergeCell ref="AI34:AL34"/>
    <mergeCell ref="AI35:AL35"/>
    <mergeCell ref="AI36:AL36"/>
    <mergeCell ref="AI37:AL37"/>
    <mergeCell ref="AI32:AL32"/>
    <mergeCell ref="AI33:AL33"/>
    <mergeCell ref="AG36:AH36"/>
    <mergeCell ref="AC37:AE37"/>
    <mergeCell ref="AA37:AB37"/>
    <mergeCell ref="AG37:AH37"/>
    <mergeCell ref="AG28:AH28"/>
    <mergeCell ref="AA32:AB32"/>
    <mergeCell ref="K28:W28"/>
    <mergeCell ref="K29:W29"/>
    <mergeCell ref="K32:W32"/>
    <mergeCell ref="K33:W33"/>
    <mergeCell ref="AI28:AL28"/>
    <mergeCell ref="C29:E29"/>
    <mergeCell ref="F29:J29"/>
    <mergeCell ref="AA29:AB29"/>
    <mergeCell ref="C28:E28"/>
    <mergeCell ref="F28:J28"/>
    <mergeCell ref="AA28:AB28"/>
    <mergeCell ref="AG29:AH29"/>
    <mergeCell ref="AI29:AL29"/>
    <mergeCell ref="AI30:AL30"/>
    <mergeCell ref="C31:E31"/>
    <mergeCell ref="F31:J31"/>
    <mergeCell ref="AA31:AB31"/>
    <mergeCell ref="AG31:AH31"/>
    <mergeCell ref="AI31:AL31"/>
    <mergeCell ref="C30:E30"/>
    <mergeCell ref="F30:J30"/>
    <mergeCell ref="AA30:AB30"/>
    <mergeCell ref="C27:E27"/>
    <mergeCell ref="F27:J27"/>
    <mergeCell ref="AA27:AB27"/>
    <mergeCell ref="AG27:AH27"/>
    <mergeCell ref="AI27:AL27"/>
    <mergeCell ref="K27:W27"/>
    <mergeCell ref="C26:E26"/>
    <mergeCell ref="F26:J26"/>
    <mergeCell ref="AA26:AB26"/>
    <mergeCell ref="AG26:AH26"/>
    <mergeCell ref="AI26:AL26"/>
    <mergeCell ref="K26:W26"/>
    <mergeCell ref="X26:Y26"/>
    <mergeCell ref="X27:Y27"/>
    <mergeCell ref="AC26:AE26"/>
    <mergeCell ref="AC27:AE27"/>
    <mergeCell ref="C25:E25"/>
    <mergeCell ref="F25:J25"/>
    <mergeCell ref="AA25:AB25"/>
    <mergeCell ref="AG25:AH25"/>
    <mergeCell ref="AI25:AL25"/>
    <mergeCell ref="K25:W25"/>
    <mergeCell ref="C24:E24"/>
    <mergeCell ref="F24:J24"/>
    <mergeCell ref="AA24:AB24"/>
    <mergeCell ref="AG24:AH24"/>
    <mergeCell ref="AI24:AL24"/>
    <mergeCell ref="K24:W24"/>
    <mergeCell ref="X25:Y25"/>
    <mergeCell ref="AC24:AE24"/>
    <mergeCell ref="AC25:AE25"/>
    <mergeCell ref="X24:Y24"/>
    <mergeCell ref="C23:E23"/>
    <mergeCell ref="F23:J23"/>
    <mergeCell ref="F19:X19"/>
    <mergeCell ref="AA23:AB23"/>
    <mergeCell ref="AC23:AF23"/>
    <mergeCell ref="AG23:AH23"/>
    <mergeCell ref="AI23:AL23"/>
    <mergeCell ref="B19:E19"/>
    <mergeCell ref="B20:E20"/>
    <mergeCell ref="F20:I20"/>
    <mergeCell ref="K23:W23"/>
    <mergeCell ref="X23:Z23"/>
    <mergeCell ref="J20:L20"/>
    <mergeCell ref="M20:X20"/>
    <mergeCell ref="AF16:AL17"/>
    <mergeCell ref="B16:E16"/>
    <mergeCell ref="F16:N16"/>
    <mergeCell ref="B11:E11"/>
    <mergeCell ref="AK11:AL12"/>
    <mergeCell ref="V11:X12"/>
    <mergeCell ref="Y11:AJ12"/>
    <mergeCell ref="B22:E22"/>
    <mergeCell ref="F22:Z22"/>
    <mergeCell ref="P16:S16"/>
    <mergeCell ref="T16:AB16"/>
    <mergeCell ref="AG19:AL19"/>
    <mergeCell ref="AG20:AL20"/>
    <mergeCell ref="AC19:AF19"/>
    <mergeCell ref="AC20:AF20"/>
    <mergeCell ref="F11:I11"/>
    <mergeCell ref="J11:N11"/>
    <mergeCell ref="B13:E13"/>
    <mergeCell ref="F13:J13"/>
    <mergeCell ref="K13:O13"/>
    <mergeCell ref="P13:T13"/>
    <mergeCell ref="B8:E8"/>
    <mergeCell ref="B9:E9"/>
    <mergeCell ref="B10:E10"/>
    <mergeCell ref="V8:X8"/>
    <mergeCell ref="Y8:AC8"/>
    <mergeCell ref="AD8:AF8"/>
    <mergeCell ref="V3:X3"/>
    <mergeCell ref="V4:X4"/>
    <mergeCell ref="Y3:AL3"/>
    <mergeCell ref="Y4:AL4"/>
    <mergeCell ref="F7:I7"/>
    <mergeCell ref="F8:I8"/>
    <mergeCell ref="F9:I9"/>
    <mergeCell ref="F10:I10"/>
    <mergeCell ref="J7:N7"/>
    <mergeCell ref="J8:N8"/>
    <mergeCell ref="J9:N9"/>
    <mergeCell ref="J10:N10"/>
    <mergeCell ref="V6:AB6"/>
    <mergeCell ref="AC6:AL6"/>
    <mergeCell ref="AG8:AL8"/>
    <mergeCell ref="V9:X10"/>
    <mergeCell ref="Y9:AL9"/>
    <mergeCell ref="Y10:AL10"/>
    <mergeCell ref="B7:E7"/>
    <mergeCell ref="V7:Y7"/>
    <mergeCell ref="AN1:AO1"/>
    <mergeCell ref="B3:G3"/>
    <mergeCell ref="H3:M3"/>
    <mergeCell ref="N3:T3"/>
    <mergeCell ref="B1:T1"/>
    <mergeCell ref="V1:Z1"/>
    <mergeCell ref="B4:G4"/>
    <mergeCell ref="H4:M4"/>
    <mergeCell ref="N4:T4"/>
    <mergeCell ref="AB1:AE1"/>
    <mergeCell ref="AF1:AL1"/>
  </mergeCells>
  <phoneticPr fontId="2"/>
  <conditionalFormatting sqref="Z24:Z53">
    <cfRule type="expression" dxfId="23" priority="2">
      <formula>X24&lt;0</formula>
    </cfRule>
  </conditionalFormatting>
  <conditionalFormatting sqref="AF24:AF53">
    <cfRule type="expression" dxfId="22" priority="1">
      <formula>AC24&lt;0</formula>
    </cfRule>
  </conditionalFormatting>
  <conditionalFormatting sqref="AF16:AL17">
    <cfRule type="cellIs" dxfId="21" priority="3" operator="equal">
      <formula>"完　納"</formula>
    </cfRule>
    <cfRule type="cellIs" dxfId="20" priority="4" operator="equal">
      <formula>"分　納"</formula>
    </cfRule>
  </conditionalFormatting>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EA736-AB48-428D-9A14-3F3E513098AF}">
  <sheetPr codeName="Sheet7">
    <tabColor rgb="FF92D050"/>
  </sheetPr>
  <dimension ref="A1:AO58"/>
  <sheetViews>
    <sheetView showZeros="0" workbookViewId="0">
      <selection activeCell="F20" sqref="F20:X20"/>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3" width="2.625" style="2" customWidth="1"/>
    <col min="24" max="24" width="3.625" style="2" customWidth="1"/>
    <col min="25" max="25" width="2.625" style="2" customWidth="1"/>
    <col min="26" max="26" width="1.875" style="2" customWidth="1"/>
    <col min="27" max="28" width="2.625" style="2" customWidth="1"/>
    <col min="29" max="29" width="2.125" style="2" customWidth="1"/>
    <col min="30" max="30" width="3.125" style="2" customWidth="1"/>
    <col min="31" max="32" width="2.625" style="2" customWidth="1"/>
    <col min="33" max="34" width="2.375" style="2" customWidth="1"/>
    <col min="35" max="38" width="2.625" style="2" customWidth="1"/>
    <col min="39" max="39" width="0.875" style="2" customWidth="1"/>
    <col min="40" max="40" width="4" style="2" customWidth="1"/>
    <col min="41" max="41" width="7.875" style="2" customWidth="1"/>
    <col min="42" max="16384" width="9" style="2"/>
  </cols>
  <sheetData>
    <row r="1" spans="1:41" ht="24.95" customHeight="1" thickBot="1">
      <c r="A1" s="1"/>
      <c r="B1" s="778" t="s">
        <v>79</v>
      </c>
      <c r="C1" s="779"/>
      <c r="D1" s="779"/>
      <c r="E1" s="779"/>
      <c r="F1" s="779"/>
      <c r="G1" s="779"/>
      <c r="H1" s="779"/>
      <c r="I1" s="779"/>
      <c r="J1" s="779"/>
      <c r="K1" s="779"/>
      <c r="L1" s="779"/>
      <c r="M1" s="779"/>
      <c r="N1" s="779"/>
      <c r="O1" s="779"/>
      <c r="P1" s="779"/>
      <c r="Q1" s="779"/>
      <c r="R1" s="779"/>
      <c r="S1" s="779"/>
      <c r="T1" s="780"/>
      <c r="V1" s="572" t="s">
        <v>71</v>
      </c>
      <c r="W1" s="572"/>
      <c r="X1" s="572"/>
      <c r="Y1" s="572"/>
      <c r="Z1" s="572"/>
      <c r="AB1" s="177" t="s">
        <v>11</v>
      </c>
      <c r="AC1" s="177"/>
      <c r="AD1" s="177"/>
      <c r="AE1" s="177"/>
      <c r="AF1" s="582" t="str">
        <f ca="1">'入力シート兼事業者（控）'!$AF$2</f>
        <v>0001-28900</v>
      </c>
      <c r="AG1" s="583"/>
      <c r="AH1" s="583"/>
      <c r="AI1" s="583"/>
      <c r="AJ1" s="583"/>
      <c r="AK1" s="583"/>
      <c r="AL1" s="584"/>
      <c r="AM1" s="1"/>
      <c r="AN1" s="179"/>
      <c r="AO1" s="179"/>
    </row>
    <row r="2" spans="1:41" ht="21.95" customHeight="1">
      <c r="A2" s="1"/>
      <c r="B2" s="1"/>
      <c r="C2" s="1"/>
      <c r="D2" s="1"/>
      <c r="E2" s="1"/>
      <c r="F2" s="1"/>
      <c r="G2" s="1"/>
      <c r="H2" s="1"/>
      <c r="I2" s="1"/>
      <c r="J2" s="1"/>
      <c r="K2" s="1"/>
      <c r="L2" s="1"/>
      <c r="M2" s="3"/>
      <c r="N2" s="3"/>
      <c r="O2" s="3"/>
      <c r="P2" s="3"/>
      <c r="Q2" s="3"/>
      <c r="R2" s="3"/>
      <c r="S2" s="3"/>
      <c r="T2" s="3"/>
      <c r="U2" s="3"/>
      <c r="V2" s="3"/>
      <c r="W2" s="3"/>
      <c r="X2" s="3"/>
      <c r="Y2" s="3"/>
      <c r="Z2" s="3"/>
      <c r="AA2" s="3"/>
      <c r="AB2" s="3"/>
      <c r="AC2" s="3"/>
      <c r="AD2" s="3"/>
      <c r="AE2" s="3"/>
      <c r="AF2" s="3"/>
      <c r="AG2" s="1"/>
      <c r="AH2" s="1"/>
      <c r="AI2" s="1"/>
      <c r="AJ2" s="1"/>
      <c r="AK2" s="1"/>
      <c r="AL2" s="1"/>
      <c r="AM2" s="1"/>
      <c r="AN2" s="1"/>
      <c r="AO2" s="1"/>
    </row>
    <row r="3" spans="1:41" ht="15" customHeight="1">
      <c r="A3" s="1"/>
      <c r="B3" s="742" t="s">
        <v>16</v>
      </c>
      <c r="C3" s="743"/>
      <c r="D3" s="743"/>
      <c r="E3" s="743"/>
      <c r="F3" s="743"/>
      <c r="G3" s="744"/>
      <c r="H3" s="742" t="s">
        <v>9</v>
      </c>
      <c r="I3" s="743"/>
      <c r="J3" s="743"/>
      <c r="K3" s="743"/>
      <c r="L3" s="743"/>
      <c r="M3" s="744"/>
      <c r="N3" s="777" t="s">
        <v>10</v>
      </c>
      <c r="O3" s="777"/>
      <c r="P3" s="777"/>
      <c r="Q3" s="777"/>
      <c r="R3" s="777"/>
      <c r="S3" s="777"/>
      <c r="T3" s="777"/>
      <c r="V3" s="742" t="s">
        <v>7</v>
      </c>
      <c r="W3" s="743"/>
      <c r="X3" s="743"/>
      <c r="Y3" s="742" t="s">
        <v>1</v>
      </c>
      <c r="Z3" s="743"/>
      <c r="AA3" s="743"/>
      <c r="AB3" s="743"/>
      <c r="AC3" s="743"/>
      <c r="AD3" s="743"/>
      <c r="AE3" s="743"/>
      <c r="AF3" s="743"/>
      <c r="AG3" s="743"/>
      <c r="AH3" s="743"/>
      <c r="AI3" s="743"/>
      <c r="AJ3" s="743"/>
      <c r="AK3" s="743"/>
      <c r="AL3" s="744"/>
      <c r="AM3" s="1"/>
    </row>
    <row r="4" spans="1:41" ht="20.100000000000001" customHeight="1">
      <c r="A4" s="1"/>
      <c r="B4" s="573" t="str">
        <f>'入力シート兼事業者（控）'!B7</f>
        <v>入力不足あり</v>
      </c>
      <c r="C4" s="574"/>
      <c r="D4" s="574"/>
      <c r="E4" s="574"/>
      <c r="F4" s="574"/>
      <c r="G4" s="575"/>
      <c r="H4" s="573">
        <f>J11</f>
        <v>0</v>
      </c>
      <c r="I4" s="574"/>
      <c r="J4" s="574"/>
      <c r="K4" s="574"/>
      <c r="L4" s="574"/>
      <c r="M4" s="575"/>
      <c r="N4" s="579" t="str">
        <f>IFERROR(B4+H4,"")</f>
        <v/>
      </c>
      <c r="O4" s="580"/>
      <c r="P4" s="580"/>
      <c r="Q4" s="580"/>
      <c r="R4" s="580"/>
      <c r="S4" s="580"/>
      <c r="T4" s="581"/>
      <c r="V4" s="587">
        <f>'入力シート兼事業者（控）'!V7:Y7</f>
        <v>0</v>
      </c>
      <c r="W4" s="588"/>
      <c r="X4" s="588"/>
      <c r="Y4" s="441">
        <f>'入力シート兼事業者（控）'!$Y$7</f>
        <v>0</v>
      </c>
      <c r="Z4" s="442"/>
      <c r="AA4" s="442"/>
      <c r="AB4" s="442"/>
      <c r="AC4" s="442"/>
      <c r="AD4" s="442"/>
      <c r="AE4" s="442"/>
      <c r="AF4" s="442"/>
      <c r="AG4" s="442"/>
      <c r="AH4" s="442"/>
      <c r="AI4" s="442"/>
      <c r="AJ4" s="442"/>
      <c r="AK4" s="442"/>
      <c r="AL4" s="590"/>
      <c r="AM4" s="1"/>
    </row>
    <row r="5" spans="1:41" ht="9.9499999999999993" customHeight="1">
      <c r="A5" s="1"/>
      <c r="B5" s="1"/>
      <c r="C5" s="1"/>
      <c r="D5" s="1"/>
      <c r="E5" s="1"/>
      <c r="F5" s="1"/>
      <c r="G5" s="1"/>
      <c r="H5" s="1"/>
      <c r="I5" s="1"/>
      <c r="J5" s="1"/>
      <c r="K5" s="1"/>
      <c r="L5" s="1"/>
      <c r="M5" s="3"/>
      <c r="N5" s="3"/>
      <c r="O5" s="3"/>
      <c r="P5" s="3"/>
      <c r="Q5" s="3"/>
      <c r="R5" s="3"/>
      <c r="S5" s="3"/>
      <c r="T5" s="3"/>
      <c r="U5" s="3"/>
      <c r="AF5" s="3"/>
      <c r="AG5" s="1"/>
      <c r="AH5" s="1"/>
      <c r="AI5" s="1"/>
      <c r="AJ5" s="1"/>
      <c r="AK5" s="1"/>
      <c r="AL5" s="1"/>
      <c r="AM5" s="1"/>
    </row>
    <row r="6" spans="1:41" ht="17.100000000000001" customHeight="1">
      <c r="A6" s="1"/>
      <c r="B6" s="2" t="s">
        <v>28</v>
      </c>
      <c r="V6" s="771" t="s">
        <v>25</v>
      </c>
      <c r="W6" s="772"/>
      <c r="X6" s="772"/>
      <c r="Y6" s="772"/>
      <c r="Z6" s="772"/>
      <c r="AA6" s="772"/>
      <c r="AB6" s="773"/>
      <c r="AC6" s="597">
        <f>'入力シート兼事業者（控）'!$AC$10</f>
        <v>0</v>
      </c>
      <c r="AD6" s="598"/>
      <c r="AE6" s="598"/>
      <c r="AF6" s="598"/>
      <c r="AG6" s="598"/>
      <c r="AH6" s="598"/>
      <c r="AI6" s="598"/>
      <c r="AJ6" s="598"/>
      <c r="AK6" s="598"/>
      <c r="AL6" s="599"/>
      <c r="AM6" s="1"/>
    </row>
    <row r="7" spans="1:41" ht="17.100000000000001" customHeight="1">
      <c r="A7" s="1"/>
      <c r="B7" s="768" t="s">
        <v>6</v>
      </c>
      <c r="C7" s="769"/>
      <c r="D7" s="769"/>
      <c r="E7" s="770"/>
      <c r="F7" s="774" t="s">
        <v>20</v>
      </c>
      <c r="G7" s="775"/>
      <c r="H7" s="775"/>
      <c r="I7" s="775"/>
      <c r="J7" s="774" t="s">
        <v>8</v>
      </c>
      <c r="K7" s="775"/>
      <c r="L7" s="775"/>
      <c r="M7" s="775"/>
      <c r="N7" s="776"/>
      <c r="V7" s="188" t="s">
        <v>15</v>
      </c>
      <c r="W7" s="188"/>
      <c r="X7" s="188"/>
      <c r="Y7" s="188"/>
      <c r="AM7" s="1"/>
    </row>
    <row r="8" spans="1:41" ht="17.100000000000001" customHeight="1">
      <c r="A8" s="1"/>
      <c r="B8" s="242">
        <f>'入力シート兼事業者（控）'!B11</f>
        <v>0</v>
      </c>
      <c r="C8" s="243"/>
      <c r="D8" s="243"/>
      <c r="E8" s="244"/>
      <c r="F8" s="245">
        <f ca="1">'入力シート兼事業者（控）'!F11</f>
        <v>0</v>
      </c>
      <c r="G8" s="246"/>
      <c r="H8" s="246"/>
      <c r="I8" s="246"/>
      <c r="J8" s="245" t="str">
        <f>'入力シート兼事業者（控）'!K11</f>
        <v/>
      </c>
      <c r="K8" s="246"/>
      <c r="L8" s="246"/>
      <c r="M8" s="246"/>
      <c r="N8" s="247"/>
      <c r="U8" s="14"/>
      <c r="V8" s="762" t="s">
        <v>13</v>
      </c>
      <c r="W8" s="763"/>
      <c r="X8" s="763"/>
      <c r="Y8" s="585">
        <f>'入力シート兼事業者（控）'!$Y$11</f>
        <v>0</v>
      </c>
      <c r="Z8" s="586"/>
      <c r="AA8" s="586"/>
      <c r="AB8" s="586"/>
      <c r="AC8" s="586"/>
      <c r="AD8" s="762" t="s">
        <v>73</v>
      </c>
      <c r="AE8" s="763"/>
      <c r="AF8" s="763"/>
      <c r="AG8" s="600">
        <f>'入力シート兼事業者（控）'!$AG$11</f>
        <v>0</v>
      </c>
      <c r="AH8" s="601"/>
      <c r="AI8" s="601"/>
      <c r="AJ8" s="601"/>
      <c r="AK8" s="601"/>
      <c r="AL8" s="602"/>
      <c r="AM8" s="1"/>
    </row>
    <row r="9" spans="1:41" ht="17.100000000000001" customHeight="1">
      <c r="A9" s="1"/>
      <c r="B9" s="220" t="str">
        <f>'入力シート兼事業者（控）'!B12</f>
        <v/>
      </c>
      <c r="C9" s="221"/>
      <c r="D9" s="221"/>
      <c r="E9" s="222"/>
      <c r="F9" s="223">
        <f ca="1">'入力シート兼事業者（控）'!F12</f>
        <v>0</v>
      </c>
      <c r="G9" s="224"/>
      <c r="H9" s="224"/>
      <c r="I9" s="224"/>
      <c r="J9" s="226" t="str">
        <f>'入力シート兼事業者（控）'!K12</f>
        <v/>
      </c>
      <c r="K9" s="227"/>
      <c r="L9" s="227"/>
      <c r="M9" s="227"/>
      <c r="N9" s="228"/>
      <c r="U9" s="14"/>
      <c r="V9" s="764" t="s">
        <v>14</v>
      </c>
      <c r="W9" s="765"/>
      <c r="X9" s="765"/>
      <c r="Y9" s="605">
        <f>'入力シート兼事業者（控）'!Y12</f>
        <v>0</v>
      </c>
      <c r="Z9" s="606"/>
      <c r="AA9" s="606"/>
      <c r="AB9" s="606"/>
      <c r="AC9" s="606"/>
      <c r="AD9" s="606"/>
      <c r="AE9" s="606"/>
      <c r="AF9" s="606"/>
      <c r="AG9" s="606"/>
      <c r="AH9" s="606"/>
      <c r="AI9" s="606"/>
      <c r="AJ9" s="606"/>
      <c r="AK9" s="606"/>
      <c r="AL9" s="607"/>
      <c r="AM9" s="1"/>
    </row>
    <row r="10" spans="1:41" ht="17.100000000000001" customHeight="1" thickBot="1">
      <c r="A10" s="1"/>
      <c r="B10" s="236" t="str">
        <f>'入力シート兼事業者（控）'!B13</f>
        <v>対象外</v>
      </c>
      <c r="C10" s="237"/>
      <c r="D10" s="237"/>
      <c r="E10" s="238"/>
      <c r="F10" s="239" t="str">
        <f ca="1">'入力シート兼事業者（控）'!F13</f>
        <v/>
      </c>
      <c r="G10" s="240"/>
      <c r="H10" s="240"/>
      <c r="I10" s="240"/>
      <c r="J10" s="594" t="str">
        <f>'入力シート兼事業者（控）'!K13</f>
        <v/>
      </c>
      <c r="K10" s="595"/>
      <c r="L10" s="595"/>
      <c r="M10" s="595"/>
      <c r="N10" s="596"/>
      <c r="U10" s="14"/>
      <c r="V10" s="766"/>
      <c r="W10" s="767"/>
      <c r="X10" s="767"/>
      <c r="Y10" s="608">
        <f>'入力シート兼事業者（控）'!Y13</f>
        <v>0</v>
      </c>
      <c r="Z10" s="609"/>
      <c r="AA10" s="609"/>
      <c r="AB10" s="609"/>
      <c r="AC10" s="609"/>
      <c r="AD10" s="609"/>
      <c r="AE10" s="609"/>
      <c r="AF10" s="609"/>
      <c r="AG10" s="609"/>
      <c r="AH10" s="609"/>
      <c r="AI10" s="609"/>
      <c r="AJ10" s="609"/>
      <c r="AK10" s="609"/>
      <c r="AL10" s="610"/>
      <c r="AM10" s="1"/>
    </row>
    <row r="11" spans="1:41" ht="17.100000000000001" customHeight="1" thickTop="1">
      <c r="A11" s="1"/>
      <c r="B11" s="278" t="str">
        <f>'入力シート兼事業者（控）'!B14</f>
        <v>合計</v>
      </c>
      <c r="C11" s="279"/>
      <c r="D11" s="279"/>
      <c r="E11" s="280"/>
      <c r="F11" s="281" t="str">
        <f>'入力シート兼事業者（控）'!F14</f>
        <v>入力不足あり</v>
      </c>
      <c r="G11" s="282"/>
      <c r="H11" s="282"/>
      <c r="I11" s="282"/>
      <c r="J11" s="284">
        <f>'入力シート兼事業者（控）'!K14</f>
        <v>0</v>
      </c>
      <c r="K11" s="285"/>
      <c r="L11" s="285"/>
      <c r="M11" s="285"/>
      <c r="N11" s="286"/>
      <c r="U11" s="14"/>
      <c r="V11" s="749" t="s">
        <v>26</v>
      </c>
      <c r="W11" s="750"/>
      <c r="X11" s="750"/>
      <c r="Y11" s="623">
        <f>'入力シート兼事業者（控）'!$Y$14</f>
        <v>0</v>
      </c>
      <c r="Z11" s="624"/>
      <c r="AA11" s="624"/>
      <c r="AB11" s="624"/>
      <c r="AC11" s="624"/>
      <c r="AD11" s="624"/>
      <c r="AE11" s="624"/>
      <c r="AF11" s="624"/>
      <c r="AG11" s="624"/>
      <c r="AH11" s="624"/>
      <c r="AI11" s="624"/>
      <c r="AJ11" s="624"/>
      <c r="AK11" s="745" t="s">
        <v>78</v>
      </c>
      <c r="AL11" s="746"/>
      <c r="AM11" s="1"/>
    </row>
    <row r="12" spans="1:41" ht="15.95" customHeight="1">
      <c r="A12" s="1"/>
      <c r="V12" s="751"/>
      <c r="W12" s="752"/>
      <c r="X12" s="752"/>
      <c r="Y12" s="625"/>
      <c r="Z12" s="626"/>
      <c r="AA12" s="626"/>
      <c r="AB12" s="626"/>
      <c r="AC12" s="626"/>
      <c r="AD12" s="626"/>
      <c r="AE12" s="626"/>
      <c r="AF12" s="626"/>
      <c r="AG12" s="626"/>
      <c r="AH12" s="626"/>
      <c r="AI12" s="626"/>
      <c r="AJ12" s="626"/>
      <c r="AK12" s="747"/>
      <c r="AL12" s="748"/>
      <c r="AM12" s="1"/>
    </row>
    <row r="13" spans="1:41" ht="15.95" customHeight="1">
      <c r="A13" s="1"/>
      <c r="B13" s="759" t="s">
        <v>134</v>
      </c>
      <c r="C13" s="760"/>
      <c r="D13" s="760"/>
      <c r="E13" s="761"/>
      <c r="F13" s="634">
        <f>'入力シート兼事業者（控）'!$F$16</f>
        <v>0</v>
      </c>
      <c r="G13" s="635"/>
      <c r="H13" s="635"/>
      <c r="I13" s="635"/>
      <c r="J13" s="636"/>
      <c r="K13" s="759" t="s">
        <v>135</v>
      </c>
      <c r="L13" s="760"/>
      <c r="M13" s="760"/>
      <c r="N13" s="760"/>
      <c r="O13" s="761"/>
      <c r="P13" s="637">
        <f>'入力シート兼事業者（控）'!$P$16</f>
        <v>0</v>
      </c>
      <c r="Q13" s="638"/>
      <c r="R13" s="638"/>
      <c r="S13" s="638"/>
      <c r="T13" s="639"/>
      <c r="AM13" s="1"/>
    </row>
    <row r="14" spans="1:41" ht="9.9499999999999993" customHeight="1" thickBot="1">
      <c r="A14" s="1"/>
      <c r="B14" s="6"/>
      <c r="C14" s="6"/>
      <c r="D14" s="6"/>
      <c r="E14" s="6"/>
      <c r="F14" s="6"/>
      <c r="G14" s="6"/>
      <c r="H14" s="6"/>
      <c r="I14" s="6"/>
      <c r="J14" s="6"/>
      <c r="K14" s="6"/>
      <c r="L14" s="6"/>
      <c r="M14" s="7"/>
      <c r="N14" s="7"/>
      <c r="O14" s="7"/>
      <c r="P14" s="7"/>
      <c r="Q14" s="7"/>
      <c r="R14" s="7"/>
      <c r="S14" s="7"/>
      <c r="T14" s="7"/>
      <c r="U14" s="7"/>
      <c r="V14" s="17"/>
      <c r="W14" s="8"/>
      <c r="X14" s="8"/>
      <c r="Y14" s="8"/>
      <c r="Z14" s="8"/>
      <c r="AA14" s="8"/>
      <c r="AB14" s="8"/>
      <c r="AC14" s="8"/>
      <c r="AD14" s="8"/>
      <c r="AE14" s="8"/>
      <c r="AF14" s="7"/>
      <c r="AG14" s="6"/>
      <c r="AH14" s="6"/>
      <c r="AI14" s="6"/>
      <c r="AJ14" s="6"/>
      <c r="AK14" s="6"/>
      <c r="AL14" s="6"/>
      <c r="AM14" s="1"/>
    </row>
    <row r="15" spans="1:41" ht="9.9499999999999993" customHeight="1" thickTop="1" thickBot="1">
      <c r="A15" s="1"/>
      <c r="B15" s="1"/>
      <c r="C15" s="1"/>
      <c r="D15" s="1"/>
      <c r="E15" s="1"/>
      <c r="F15" s="1"/>
      <c r="G15" s="1"/>
      <c r="H15" s="1"/>
      <c r="I15" s="1"/>
      <c r="J15" s="1"/>
      <c r="K15" s="1"/>
      <c r="L15" s="1"/>
      <c r="M15" s="3"/>
      <c r="N15" s="3"/>
      <c r="O15" s="3"/>
      <c r="P15" s="3"/>
      <c r="Q15" s="3"/>
      <c r="R15" s="3"/>
      <c r="S15" s="3"/>
      <c r="T15" s="3"/>
      <c r="U15" s="3"/>
      <c r="AF15" s="3"/>
      <c r="AG15" s="1"/>
      <c r="AH15" s="1"/>
      <c r="AI15" s="1"/>
      <c r="AJ15" s="1"/>
      <c r="AK15" s="1"/>
      <c r="AL15" s="1"/>
      <c r="AM15" s="1"/>
    </row>
    <row r="16" spans="1:41" ht="20.100000000000001" customHeight="1" thickTop="1">
      <c r="A16" s="4"/>
      <c r="B16" s="736" t="s">
        <v>0</v>
      </c>
      <c r="C16" s="737"/>
      <c r="D16" s="737"/>
      <c r="E16" s="738"/>
      <c r="F16" s="739">
        <f>'入力シート兼事業者（控）'!$G$20</f>
        <v>0</v>
      </c>
      <c r="G16" s="739"/>
      <c r="H16" s="739"/>
      <c r="I16" s="739"/>
      <c r="J16" s="739"/>
      <c r="K16" s="740"/>
      <c r="L16" s="740"/>
      <c r="M16" s="740"/>
      <c r="N16" s="741"/>
      <c r="P16" s="753" t="s">
        <v>85</v>
      </c>
      <c r="Q16" s="754"/>
      <c r="R16" s="754"/>
      <c r="S16" s="755"/>
      <c r="T16" s="630">
        <f>①出庫伝票!$F$13</f>
        <v>0</v>
      </c>
      <c r="U16" s="472"/>
      <c r="V16" s="472"/>
      <c r="W16" s="472"/>
      <c r="X16" s="472"/>
      <c r="Y16" s="472"/>
      <c r="Z16" s="472"/>
      <c r="AA16" s="472"/>
      <c r="AB16" s="473"/>
      <c r="AF16" s="611" t="str">
        <f>IF('入力シート兼事業者（控）'!$AO$20=1,"分　納",IF('入力シート兼事業者（控）'!$AO$20=2,"完　納","追加材(完納)"))</f>
        <v>完　納</v>
      </c>
      <c r="AG16" s="612"/>
      <c r="AH16" s="612"/>
      <c r="AI16" s="612"/>
      <c r="AJ16" s="612"/>
      <c r="AK16" s="612"/>
      <c r="AL16" s="613"/>
      <c r="AM16" s="1"/>
    </row>
    <row r="17" spans="1:41" ht="5.0999999999999996" customHeight="1" thickBot="1">
      <c r="A17" s="4"/>
      <c r="AF17" s="614"/>
      <c r="AG17" s="615"/>
      <c r="AH17" s="615"/>
      <c r="AI17" s="615"/>
      <c r="AJ17" s="615"/>
      <c r="AK17" s="615"/>
      <c r="AL17" s="616"/>
      <c r="AM17" s="1"/>
    </row>
    <row r="18" spans="1:41" ht="20.100000000000001" customHeight="1" thickTop="1">
      <c r="B18" s="1" t="s">
        <v>22</v>
      </c>
      <c r="AM18" s="1"/>
    </row>
    <row r="19" spans="1:41" ht="15.95" customHeight="1">
      <c r="A19" s="4"/>
      <c r="B19" s="742" t="s">
        <v>30</v>
      </c>
      <c r="C19" s="743"/>
      <c r="D19" s="743"/>
      <c r="E19" s="744"/>
      <c r="F19" s="477">
        <f>'入力シート兼事業者（控）'!$G$23</f>
        <v>0</v>
      </c>
      <c r="G19" s="478"/>
      <c r="H19" s="478"/>
      <c r="I19" s="478"/>
      <c r="J19" s="478"/>
      <c r="K19" s="478"/>
      <c r="L19" s="478"/>
      <c r="M19" s="478"/>
      <c r="N19" s="478"/>
      <c r="O19" s="478"/>
      <c r="P19" s="478"/>
      <c r="Q19" s="478"/>
      <c r="R19" s="478"/>
      <c r="S19" s="478"/>
      <c r="T19" s="478"/>
      <c r="U19" s="478"/>
      <c r="V19" s="478"/>
      <c r="W19" s="478"/>
      <c r="X19" s="479"/>
      <c r="AC19" s="742" t="s">
        <v>23</v>
      </c>
      <c r="AD19" s="743"/>
      <c r="AE19" s="743"/>
      <c r="AF19" s="744"/>
      <c r="AG19" s="756" t="s">
        <v>21</v>
      </c>
      <c r="AH19" s="757"/>
      <c r="AI19" s="757"/>
      <c r="AJ19" s="757"/>
      <c r="AK19" s="757"/>
      <c r="AL19" s="758"/>
    </row>
    <row r="20" spans="1:41" ht="15.95" customHeight="1">
      <c r="A20" s="4"/>
      <c r="B20" s="733" t="str">
        <f>'入力シート兼事業者（控）'!B24</f>
        <v>工事コード</v>
      </c>
      <c r="C20" s="734"/>
      <c r="D20" s="734"/>
      <c r="E20" s="735"/>
      <c r="F20" s="643">
        <f>'入力シート兼事業者（控）'!$G$24</f>
        <v>0</v>
      </c>
      <c r="G20" s="644"/>
      <c r="H20" s="644"/>
      <c r="I20" s="644"/>
      <c r="J20" s="728" t="s">
        <v>32</v>
      </c>
      <c r="K20" s="729"/>
      <c r="L20" s="729"/>
      <c r="M20" s="648" t="str">
        <f>LEFTB('入力シート兼事業者（控）'!$G$22,48)</f>
        <v/>
      </c>
      <c r="N20" s="649"/>
      <c r="O20" s="649"/>
      <c r="P20" s="649"/>
      <c r="Q20" s="649"/>
      <c r="R20" s="649"/>
      <c r="S20" s="649"/>
      <c r="T20" s="649"/>
      <c r="U20" s="649"/>
      <c r="V20" s="649"/>
      <c r="W20" s="649"/>
      <c r="X20" s="650"/>
      <c r="AC20" s="480">
        <f>'入力シート兼事業者（控）'!AC24</f>
        <v>0</v>
      </c>
      <c r="AD20" s="481"/>
      <c r="AE20" s="481"/>
      <c r="AF20" s="482"/>
      <c r="AG20" s="631">
        <f>'入力シート兼事業者（控）'!AG24</f>
        <v>0</v>
      </c>
      <c r="AH20" s="632"/>
      <c r="AI20" s="632"/>
      <c r="AJ20" s="632"/>
      <c r="AK20" s="632"/>
      <c r="AL20" s="633"/>
    </row>
    <row r="21" spans="1:41" ht="9.9499999999999993" customHeight="1">
      <c r="A21" s="4"/>
      <c r="Y21" s="15"/>
      <c r="Z21" s="15"/>
      <c r="AA21" s="15"/>
      <c r="AB21" s="15"/>
      <c r="AC21" s="15"/>
      <c r="AD21" s="15"/>
      <c r="AE21" s="15"/>
      <c r="AF21" s="15"/>
      <c r="AG21" s="15"/>
      <c r="AH21" s="15"/>
      <c r="AI21" s="15"/>
      <c r="AJ21" s="15"/>
      <c r="AK21" s="15"/>
      <c r="AL21" s="15"/>
    </row>
    <row r="22" spans="1:41" ht="15.95" customHeight="1">
      <c r="A22" s="1"/>
      <c r="B22" s="331" t="s">
        <v>49</v>
      </c>
      <c r="C22" s="331"/>
      <c r="D22" s="331"/>
      <c r="E22" s="331"/>
      <c r="F22" s="483"/>
      <c r="G22" s="483"/>
      <c r="H22" s="483"/>
      <c r="I22" s="483"/>
      <c r="J22" s="483"/>
      <c r="K22" s="483"/>
      <c r="L22" s="483"/>
      <c r="M22" s="483"/>
      <c r="N22" s="483"/>
      <c r="O22" s="483"/>
      <c r="P22" s="483"/>
      <c r="Q22" s="483"/>
      <c r="R22" s="483"/>
      <c r="S22" s="483"/>
      <c r="T22" s="483"/>
      <c r="U22" s="483"/>
      <c r="V22" s="483"/>
      <c r="W22" s="483"/>
      <c r="X22" s="483"/>
      <c r="Y22" s="483"/>
      <c r="Z22" s="483"/>
    </row>
    <row r="23" spans="1:41" ht="15.95" customHeight="1">
      <c r="A23" s="1"/>
      <c r="B23" s="38" t="s">
        <v>5</v>
      </c>
      <c r="C23" s="725" t="s">
        <v>17</v>
      </c>
      <c r="D23" s="726"/>
      <c r="E23" s="726"/>
      <c r="F23" s="725" t="s">
        <v>18</v>
      </c>
      <c r="G23" s="726"/>
      <c r="H23" s="726"/>
      <c r="I23" s="726"/>
      <c r="J23" s="727"/>
      <c r="K23" s="725" t="s">
        <v>83</v>
      </c>
      <c r="L23" s="726"/>
      <c r="M23" s="726"/>
      <c r="N23" s="726"/>
      <c r="O23" s="726"/>
      <c r="P23" s="726"/>
      <c r="Q23" s="726"/>
      <c r="R23" s="726"/>
      <c r="S23" s="726"/>
      <c r="T23" s="726"/>
      <c r="U23" s="726"/>
      <c r="V23" s="726"/>
      <c r="W23" s="726"/>
      <c r="X23" s="725" t="s">
        <v>2</v>
      </c>
      <c r="Y23" s="726"/>
      <c r="Z23" s="727"/>
      <c r="AA23" s="725" t="s">
        <v>3</v>
      </c>
      <c r="AB23" s="727"/>
      <c r="AC23" s="725" t="s">
        <v>4</v>
      </c>
      <c r="AD23" s="726"/>
      <c r="AE23" s="726"/>
      <c r="AF23" s="727"/>
      <c r="AG23" s="725" t="s">
        <v>6</v>
      </c>
      <c r="AH23" s="727"/>
      <c r="AI23" s="725" t="s">
        <v>19</v>
      </c>
      <c r="AJ23" s="726"/>
      <c r="AK23" s="726"/>
      <c r="AL23" s="727"/>
    </row>
    <row r="24" spans="1:41" ht="15.95" customHeight="1">
      <c r="A24" s="1"/>
      <c r="B24" s="39">
        <v>1</v>
      </c>
      <c r="C24" s="665">
        <f>'入力シート兼事業者（控）'!C27</f>
        <v>0</v>
      </c>
      <c r="D24" s="666"/>
      <c r="E24" s="666"/>
      <c r="F24" s="667" t="str">
        <f>'入力シート兼事業者（控）'!F27</f>
        <v>　</v>
      </c>
      <c r="G24" s="668"/>
      <c r="H24" s="668"/>
      <c r="I24" s="668"/>
      <c r="J24" s="669"/>
      <c r="K24" s="667" t="str">
        <f>'入力シート兼事業者（控）'!K27</f>
        <v>　</v>
      </c>
      <c r="L24" s="668"/>
      <c r="M24" s="668"/>
      <c r="N24" s="668"/>
      <c r="O24" s="668"/>
      <c r="P24" s="668"/>
      <c r="Q24" s="668"/>
      <c r="R24" s="668"/>
      <c r="S24" s="668"/>
      <c r="T24" s="668"/>
      <c r="U24" s="668"/>
      <c r="V24" s="668"/>
      <c r="W24" s="668"/>
      <c r="X24" s="685">
        <f>④請求書兼納品書!X24</f>
        <v>0</v>
      </c>
      <c r="Y24" s="686"/>
      <c r="Z24" s="61" t="str">
        <f>④請求書兼納品書!Z24</f>
        <v/>
      </c>
      <c r="AA24" s="670">
        <f>④請求書兼納品書!AA24</f>
        <v>0</v>
      </c>
      <c r="AB24" s="671"/>
      <c r="AC24" s="679">
        <f>④請求書兼納品書!AC24</f>
        <v>0</v>
      </c>
      <c r="AD24" s="680"/>
      <c r="AE24" s="681"/>
      <c r="AF24" s="42" t="str">
        <f>④請求書兼納品書!AF24</f>
        <v/>
      </c>
      <c r="AG24" s="672">
        <f>④請求書兼納品書!AG24</f>
        <v>0</v>
      </c>
      <c r="AH24" s="673"/>
      <c r="AI24" s="730" t="str">
        <f>④請求書兼納品書!AI24</f>
        <v>入力不足あり</v>
      </c>
      <c r="AJ24" s="731"/>
      <c r="AK24" s="731"/>
      <c r="AL24" s="732"/>
    </row>
    <row r="25" spans="1:41" ht="15.95" customHeight="1">
      <c r="A25" s="5"/>
      <c r="B25" s="40">
        <v>2</v>
      </c>
      <c r="C25" s="651" t="str">
        <f>IF('入力シート兼事業者（控）'!C28="","",'入力シート兼事業者（控）'!C28)</f>
        <v/>
      </c>
      <c r="D25" s="652"/>
      <c r="E25" s="652"/>
      <c r="F25" s="653">
        <f>'入力シート兼事業者（控）'!F28</f>
        <v>0</v>
      </c>
      <c r="G25" s="654"/>
      <c r="H25" s="654"/>
      <c r="I25" s="654"/>
      <c r="J25" s="655"/>
      <c r="K25" s="663">
        <f>'入力シート兼事業者（控）'!K28</f>
        <v>0</v>
      </c>
      <c r="L25" s="664"/>
      <c r="M25" s="664"/>
      <c r="N25" s="664"/>
      <c r="O25" s="664"/>
      <c r="P25" s="664"/>
      <c r="Q25" s="664"/>
      <c r="R25" s="664"/>
      <c r="S25" s="664"/>
      <c r="T25" s="664"/>
      <c r="U25" s="664"/>
      <c r="V25" s="664"/>
      <c r="W25" s="664"/>
      <c r="X25" s="677">
        <f>④請求書兼納品書!X25</f>
        <v>0</v>
      </c>
      <c r="Y25" s="678"/>
      <c r="Z25" s="62" t="str">
        <f>④請求書兼納品書!Z25</f>
        <v/>
      </c>
      <c r="AA25" s="656">
        <f>④請求書兼納品書!AA25</f>
        <v>0</v>
      </c>
      <c r="AB25" s="657"/>
      <c r="AC25" s="682">
        <f>④請求書兼納品書!AC25</f>
        <v>0</v>
      </c>
      <c r="AD25" s="683"/>
      <c r="AE25" s="684"/>
      <c r="AF25" s="43" t="str">
        <f>④請求書兼納品書!AF25</f>
        <v/>
      </c>
      <c r="AG25" s="658">
        <f>④請求書兼納品書!AG25</f>
        <v>0</v>
      </c>
      <c r="AH25" s="659"/>
      <c r="AI25" s="719" t="str">
        <f>④請求書兼納品書!AI25</f>
        <v/>
      </c>
      <c r="AJ25" s="720"/>
      <c r="AK25" s="720"/>
      <c r="AL25" s="721"/>
      <c r="AN25" s="5"/>
      <c r="AO25" s="5"/>
    </row>
    <row r="26" spans="1:41" ht="15.95" customHeight="1">
      <c r="A26" s="5"/>
      <c r="B26" s="40">
        <v>3</v>
      </c>
      <c r="C26" s="651" t="str">
        <f>IF('入力シート兼事業者（控）'!C29="","",'入力シート兼事業者（控）'!C29)</f>
        <v/>
      </c>
      <c r="D26" s="652"/>
      <c r="E26" s="652"/>
      <c r="F26" s="653">
        <f>'入力シート兼事業者（控）'!F29</f>
        <v>0</v>
      </c>
      <c r="G26" s="654"/>
      <c r="H26" s="654"/>
      <c r="I26" s="654"/>
      <c r="J26" s="655"/>
      <c r="K26" s="663">
        <f>'入力シート兼事業者（控）'!K29</f>
        <v>0</v>
      </c>
      <c r="L26" s="664"/>
      <c r="M26" s="664"/>
      <c r="N26" s="664"/>
      <c r="O26" s="664"/>
      <c r="P26" s="664"/>
      <c r="Q26" s="664"/>
      <c r="R26" s="664"/>
      <c r="S26" s="664"/>
      <c r="T26" s="664"/>
      <c r="U26" s="664"/>
      <c r="V26" s="664"/>
      <c r="W26" s="664"/>
      <c r="X26" s="677">
        <f>④請求書兼納品書!X26</f>
        <v>0</v>
      </c>
      <c r="Y26" s="678"/>
      <c r="Z26" s="62" t="str">
        <f>④請求書兼納品書!Z26</f>
        <v/>
      </c>
      <c r="AA26" s="656">
        <f>④請求書兼納品書!AA26</f>
        <v>0</v>
      </c>
      <c r="AB26" s="657"/>
      <c r="AC26" s="682">
        <f>④請求書兼納品書!AC26</f>
        <v>0</v>
      </c>
      <c r="AD26" s="683"/>
      <c r="AE26" s="684"/>
      <c r="AF26" s="43" t="str">
        <f>④請求書兼納品書!AF26</f>
        <v/>
      </c>
      <c r="AG26" s="658">
        <f>④請求書兼納品書!AG26</f>
        <v>0</v>
      </c>
      <c r="AH26" s="659"/>
      <c r="AI26" s="719" t="str">
        <f>④請求書兼納品書!AI26</f>
        <v/>
      </c>
      <c r="AJ26" s="720"/>
      <c r="AK26" s="720"/>
      <c r="AL26" s="721"/>
      <c r="AN26" s="5"/>
      <c r="AO26" s="5"/>
    </row>
    <row r="27" spans="1:41" ht="15.95" customHeight="1">
      <c r="A27" s="5"/>
      <c r="B27" s="40">
        <v>4</v>
      </c>
      <c r="C27" s="651" t="str">
        <f>IF('入力シート兼事業者（控）'!C30="","",'入力シート兼事業者（控）'!C30)</f>
        <v/>
      </c>
      <c r="D27" s="652"/>
      <c r="E27" s="652"/>
      <c r="F27" s="663">
        <f>'入力シート兼事業者（控）'!F30</f>
        <v>0</v>
      </c>
      <c r="G27" s="664"/>
      <c r="H27" s="664"/>
      <c r="I27" s="664"/>
      <c r="J27" s="687"/>
      <c r="K27" s="663">
        <f>'入力シート兼事業者（控）'!K30</f>
        <v>0</v>
      </c>
      <c r="L27" s="664"/>
      <c r="M27" s="664"/>
      <c r="N27" s="664"/>
      <c r="O27" s="664"/>
      <c r="P27" s="664"/>
      <c r="Q27" s="664"/>
      <c r="R27" s="664"/>
      <c r="S27" s="664"/>
      <c r="T27" s="664"/>
      <c r="U27" s="664"/>
      <c r="V27" s="664"/>
      <c r="W27" s="664"/>
      <c r="X27" s="677">
        <f>④請求書兼納品書!X27</f>
        <v>0</v>
      </c>
      <c r="Y27" s="678"/>
      <c r="Z27" s="62" t="str">
        <f>④請求書兼納品書!Z27</f>
        <v/>
      </c>
      <c r="AA27" s="656">
        <f>④請求書兼納品書!AA27</f>
        <v>0</v>
      </c>
      <c r="AB27" s="657"/>
      <c r="AC27" s="682">
        <f>④請求書兼納品書!AC27</f>
        <v>0</v>
      </c>
      <c r="AD27" s="683"/>
      <c r="AE27" s="684"/>
      <c r="AF27" s="43" t="str">
        <f>④請求書兼納品書!AF27</f>
        <v/>
      </c>
      <c r="AG27" s="658">
        <f>④請求書兼納品書!AG27</f>
        <v>0</v>
      </c>
      <c r="AH27" s="659"/>
      <c r="AI27" s="719" t="str">
        <f>④請求書兼納品書!AI27</f>
        <v/>
      </c>
      <c r="AJ27" s="720"/>
      <c r="AK27" s="720"/>
      <c r="AL27" s="721"/>
      <c r="AN27" s="5"/>
      <c r="AO27" s="5"/>
    </row>
    <row r="28" spans="1:41" ht="15.95" customHeight="1">
      <c r="A28" s="5"/>
      <c r="B28" s="40">
        <v>5</v>
      </c>
      <c r="C28" s="651" t="str">
        <f>IF('入力シート兼事業者（控）'!C31="","",'入力シート兼事業者（控）'!C31)</f>
        <v/>
      </c>
      <c r="D28" s="652"/>
      <c r="E28" s="652"/>
      <c r="F28" s="663">
        <f>'入力シート兼事業者（控）'!F31</f>
        <v>0</v>
      </c>
      <c r="G28" s="664"/>
      <c r="H28" s="664"/>
      <c r="I28" s="664"/>
      <c r="J28" s="687"/>
      <c r="K28" s="663">
        <f>'入力シート兼事業者（控）'!K31</f>
        <v>0</v>
      </c>
      <c r="L28" s="664"/>
      <c r="M28" s="664"/>
      <c r="N28" s="664"/>
      <c r="O28" s="664"/>
      <c r="P28" s="664"/>
      <c r="Q28" s="664"/>
      <c r="R28" s="664"/>
      <c r="S28" s="664"/>
      <c r="T28" s="664"/>
      <c r="U28" s="664"/>
      <c r="V28" s="664"/>
      <c r="W28" s="664"/>
      <c r="X28" s="677">
        <f>④請求書兼納品書!X28</f>
        <v>0</v>
      </c>
      <c r="Y28" s="678"/>
      <c r="Z28" s="62" t="str">
        <f>④請求書兼納品書!Z28</f>
        <v/>
      </c>
      <c r="AA28" s="656">
        <f>④請求書兼納品書!AA28</f>
        <v>0</v>
      </c>
      <c r="AB28" s="657"/>
      <c r="AC28" s="682">
        <f>④請求書兼納品書!AC28</f>
        <v>0</v>
      </c>
      <c r="AD28" s="683"/>
      <c r="AE28" s="684"/>
      <c r="AF28" s="43" t="str">
        <f>④請求書兼納品書!AF28</f>
        <v/>
      </c>
      <c r="AG28" s="658">
        <f>④請求書兼納品書!AG28</f>
        <v>0</v>
      </c>
      <c r="AH28" s="659"/>
      <c r="AI28" s="719" t="str">
        <f>④請求書兼納品書!AI28</f>
        <v/>
      </c>
      <c r="AJ28" s="720"/>
      <c r="AK28" s="720"/>
      <c r="AL28" s="721"/>
      <c r="AN28" s="5"/>
      <c r="AO28" s="5"/>
    </row>
    <row r="29" spans="1:41" ht="15.95" customHeight="1">
      <c r="A29" s="5"/>
      <c r="B29" s="40">
        <v>6</v>
      </c>
      <c r="C29" s="651" t="str">
        <f>IF('入力シート兼事業者（控）'!C32="","",'入力シート兼事業者（控）'!C32)</f>
        <v/>
      </c>
      <c r="D29" s="652"/>
      <c r="E29" s="652"/>
      <c r="F29" s="663">
        <f>'入力シート兼事業者（控）'!F32</f>
        <v>0</v>
      </c>
      <c r="G29" s="664"/>
      <c r="H29" s="664"/>
      <c r="I29" s="664"/>
      <c r="J29" s="687"/>
      <c r="K29" s="663">
        <f>'入力シート兼事業者（控）'!K32</f>
        <v>0</v>
      </c>
      <c r="L29" s="664"/>
      <c r="M29" s="664"/>
      <c r="N29" s="664"/>
      <c r="O29" s="664"/>
      <c r="P29" s="664"/>
      <c r="Q29" s="664"/>
      <c r="R29" s="664"/>
      <c r="S29" s="664"/>
      <c r="T29" s="664"/>
      <c r="U29" s="664"/>
      <c r="V29" s="664"/>
      <c r="W29" s="664"/>
      <c r="X29" s="677">
        <f>④請求書兼納品書!X29</f>
        <v>0</v>
      </c>
      <c r="Y29" s="678"/>
      <c r="Z29" s="62" t="str">
        <f>④請求書兼納品書!Z29</f>
        <v/>
      </c>
      <c r="AA29" s="656">
        <f>④請求書兼納品書!AA29</f>
        <v>0</v>
      </c>
      <c r="AB29" s="657"/>
      <c r="AC29" s="682">
        <f>④請求書兼納品書!AC29</f>
        <v>0</v>
      </c>
      <c r="AD29" s="683"/>
      <c r="AE29" s="684"/>
      <c r="AF29" s="43" t="str">
        <f>④請求書兼納品書!AF29</f>
        <v/>
      </c>
      <c r="AG29" s="658">
        <f>④請求書兼納品書!AG29</f>
        <v>0</v>
      </c>
      <c r="AH29" s="659"/>
      <c r="AI29" s="719" t="str">
        <f>④請求書兼納品書!AI29</f>
        <v/>
      </c>
      <c r="AJ29" s="720"/>
      <c r="AK29" s="720"/>
      <c r="AL29" s="721"/>
      <c r="AN29" s="5"/>
      <c r="AO29" s="5"/>
    </row>
    <row r="30" spans="1:41" ht="15.95" customHeight="1">
      <c r="A30" s="5"/>
      <c r="B30" s="40">
        <v>7</v>
      </c>
      <c r="C30" s="651" t="str">
        <f>IF('入力シート兼事業者（控）'!C33="","",'入力シート兼事業者（控）'!C33)</f>
        <v/>
      </c>
      <c r="D30" s="652"/>
      <c r="E30" s="652"/>
      <c r="F30" s="663">
        <f>'入力シート兼事業者（控）'!F33</f>
        <v>0</v>
      </c>
      <c r="G30" s="664"/>
      <c r="H30" s="664"/>
      <c r="I30" s="664"/>
      <c r="J30" s="687"/>
      <c r="K30" s="663">
        <f>'入力シート兼事業者（控）'!K33</f>
        <v>0</v>
      </c>
      <c r="L30" s="664"/>
      <c r="M30" s="664"/>
      <c r="N30" s="664"/>
      <c r="O30" s="664"/>
      <c r="P30" s="664"/>
      <c r="Q30" s="664"/>
      <c r="R30" s="664"/>
      <c r="S30" s="664"/>
      <c r="T30" s="664"/>
      <c r="U30" s="664"/>
      <c r="V30" s="664"/>
      <c r="W30" s="664"/>
      <c r="X30" s="677">
        <f>④請求書兼納品書!X30</f>
        <v>0</v>
      </c>
      <c r="Y30" s="678"/>
      <c r="Z30" s="62" t="str">
        <f>④請求書兼納品書!Z30</f>
        <v/>
      </c>
      <c r="AA30" s="656">
        <f>④請求書兼納品書!AA30</f>
        <v>0</v>
      </c>
      <c r="AB30" s="657"/>
      <c r="AC30" s="682">
        <f>④請求書兼納品書!AC30</f>
        <v>0</v>
      </c>
      <c r="AD30" s="683"/>
      <c r="AE30" s="684"/>
      <c r="AF30" s="43" t="str">
        <f>④請求書兼納品書!AF30</f>
        <v/>
      </c>
      <c r="AG30" s="658">
        <f>④請求書兼納品書!AG30</f>
        <v>0</v>
      </c>
      <c r="AH30" s="659"/>
      <c r="AI30" s="719" t="str">
        <f>④請求書兼納品書!AI30</f>
        <v/>
      </c>
      <c r="AJ30" s="720"/>
      <c r="AK30" s="720"/>
      <c r="AL30" s="721"/>
      <c r="AN30" s="5"/>
      <c r="AO30" s="5"/>
    </row>
    <row r="31" spans="1:41" ht="15.95" customHeight="1">
      <c r="A31" s="5"/>
      <c r="B31" s="40">
        <v>8</v>
      </c>
      <c r="C31" s="651" t="str">
        <f>IF('入力シート兼事業者（控）'!C34="","",'入力シート兼事業者（控）'!C34)</f>
        <v/>
      </c>
      <c r="D31" s="652"/>
      <c r="E31" s="652"/>
      <c r="F31" s="663">
        <f>'入力シート兼事業者（控）'!F34</f>
        <v>0</v>
      </c>
      <c r="G31" s="664"/>
      <c r="H31" s="664"/>
      <c r="I31" s="664"/>
      <c r="J31" s="687"/>
      <c r="K31" s="663">
        <f>'入力シート兼事業者（控）'!K34</f>
        <v>0</v>
      </c>
      <c r="L31" s="664"/>
      <c r="M31" s="664"/>
      <c r="N31" s="664"/>
      <c r="O31" s="664"/>
      <c r="P31" s="664"/>
      <c r="Q31" s="664"/>
      <c r="R31" s="664"/>
      <c r="S31" s="664"/>
      <c r="T31" s="664"/>
      <c r="U31" s="664"/>
      <c r="V31" s="664"/>
      <c r="W31" s="664"/>
      <c r="X31" s="677">
        <f>④請求書兼納品書!X31</f>
        <v>0</v>
      </c>
      <c r="Y31" s="678"/>
      <c r="Z31" s="62" t="str">
        <f>④請求書兼納品書!Z31</f>
        <v/>
      </c>
      <c r="AA31" s="656">
        <f>④請求書兼納品書!AA31</f>
        <v>0</v>
      </c>
      <c r="AB31" s="657"/>
      <c r="AC31" s="682">
        <f>④請求書兼納品書!AC31</f>
        <v>0</v>
      </c>
      <c r="AD31" s="683"/>
      <c r="AE31" s="684"/>
      <c r="AF31" s="43" t="str">
        <f>④請求書兼納品書!AF31</f>
        <v/>
      </c>
      <c r="AG31" s="658">
        <f>④請求書兼納品書!AG31</f>
        <v>0</v>
      </c>
      <c r="AH31" s="659"/>
      <c r="AI31" s="719" t="str">
        <f>④請求書兼納品書!AI31</f>
        <v/>
      </c>
      <c r="AJ31" s="720"/>
      <c r="AK31" s="720"/>
      <c r="AL31" s="721"/>
      <c r="AN31" s="5"/>
      <c r="AO31" s="5"/>
    </row>
    <row r="32" spans="1:41" ht="15.95" customHeight="1">
      <c r="A32" s="5"/>
      <c r="B32" s="40">
        <v>9</v>
      </c>
      <c r="C32" s="651" t="str">
        <f>IF('入力シート兼事業者（控）'!C35="","",'入力シート兼事業者（控）'!C35)</f>
        <v/>
      </c>
      <c r="D32" s="652"/>
      <c r="E32" s="652"/>
      <c r="F32" s="663">
        <f>'入力シート兼事業者（控）'!F35</f>
        <v>0</v>
      </c>
      <c r="G32" s="664"/>
      <c r="H32" s="664"/>
      <c r="I32" s="664"/>
      <c r="J32" s="687"/>
      <c r="K32" s="663">
        <f>'入力シート兼事業者（控）'!K35</f>
        <v>0</v>
      </c>
      <c r="L32" s="664"/>
      <c r="M32" s="664"/>
      <c r="N32" s="664"/>
      <c r="O32" s="664"/>
      <c r="P32" s="664"/>
      <c r="Q32" s="664"/>
      <c r="R32" s="664"/>
      <c r="S32" s="664"/>
      <c r="T32" s="664"/>
      <c r="U32" s="664"/>
      <c r="V32" s="664"/>
      <c r="W32" s="664"/>
      <c r="X32" s="677">
        <f>④請求書兼納品書!X32</f>
        <v>0</v>
      </c>
      <c r="Y32" s="678"/>
      <c r="Z32" s="62" t="str">
        <f>④請求書兼納品書!Z32</f>
        <v/>
      </c>
      <c r="AA32" s="656">
        <f>④請求書兼納品書!AA32</f>
        <v>0</v>
      </c>
      <c r="AB32" s="657"/>
      <c r="AC32" s="682">
        <f>④請求書兼納品書!AC32</f>
        <v>0</v>
      </c>
      <c r="AD32" s="683"/>
      <c r="AE32" s="684"/>
      <c r="AF32" s="43" t="str">
        <f>④請求書兼納品書!AF32</f>
        <v/>
      </c>
      <c r="AG32" s="658">
        <f>④請求書兼納品書!AG32</f>
        <v>0</v>
      </c>
      <c r="AH32" s="659"/>
      <c r="AI32" s="719" t="str">
        <f>④請求書兼納品書!AI32</f>
        <v/>
      </c>
      <c r="AJ32" s="720"/>
      <c r="AK32" s="720"/>
      <c r="AL32" s="721"/>
      <c r="AN32" s="5"/>
      <c r="AO32" s="5"/>
    </row>
    <row r="33" spans="1:41" ht="15.95" customHeight="1">
      <c r="A33" s="5"/>
      <c r="B33" s="40">
        <v>10</v>
      </c>
      <c r="C33" s="651" t="str">
        <f>IF('入力シート兼事業者（控）'!C36="","",'入力シート兼事業者（控）'!C36)</f>
        <v/>
      </c>
      <c r="D33" s="652"/>
      <c r="E33" s="652"/>
      <c r="F33" s="663">
        <f>'入力シート兼事業者（控）'!F36</f>
        <v>0</v>
      </c>
      <c r="G33" s="664"/>
      <c r="H33" s="664"/>
      <c r="I33" s="664"/>
      <c r="J33" s="687"/>
      <c r="K33" s="663">
        <f>'入力シート兼事業者（控）'!K36</f>
        <v>0</v>
      </c>
      <c r="L33" s="664"/>
      <c r="M33" s="664"/>
      <c r="N33" s="664"/>
      <c r="O33" s="664"/>
      <c r="P33" s="664"/>
      <c r="Q33" s="664"/>
      <c r="R33" s="664"/>
      <c r="S33" s="664"/>
      <c r="T33" s="664"/>
      <c r="U33" s="664"/>
      <c r="V33" s="664"/>
      <c r="W33" s="687"/>
      <c r="X33" s="677">
        <f>④請求書兼納品書!X33</f>
        <v>0</v>
      </c>
      <c r="Y33" s="678"/>
      <c r="Z33" s="62" t="str">
        <f>④請求書兼納品書!Z33</f>
        <v/>
      </c>
      <c r="AA33" s="656">
        <f>④請求書兼納品書!AA33</f>
        <v>0</v>
      </c>
      <c r="AB33" s="657"/>
      <c r="AC33" s="682">
        <f>④請求書兼納品書!AC33</f>
        <v>0</v>
      </c>
      <c r="AD33" s="683"/>
      <c r="AE33" s="684"/>
      <c r="AF33" s="43" t="str">
        <f>④請求書兼納品書!AF33</f>
        <v/>
      </c>
      <c r="AG33" s="658">
        <f>④請求書兼納品書!AG33</f>
        <v>0</v>
      </c>
      <c r="AH33" s="659"/>
      <c r="AI33" s="719" t="str">
        <f>④請求書兼納品書!AI33</f>
        <v/>
      </c>
      <c r="AJ33" s="720"/>
      <c r="AK33" s="720"/>
      <c r="AL33" s="721"/>
      <c r="AN33" s="5"/>
      <c r="AO33" s="5"/>
    </row>
    <row r="34" spans="1:41" ht="15.95" customHeight="1">
      <c r="A34" s="5"/>
      <c r="B34" s="40">
        <v>11</v>
      </c>
      <c r="C34" s="651" t="str">
        <f>IF('入力シート兼事業者（控）'!C37="","",'入力シート兼事業者（控）'!C37)</f>
        <v/>
      </c>
      <c r="D34" s="652"/>
      <c r="E34" s="652"/>
      <c r="F34" s="663">
        <f>'入力シート兼事業者（控）'!F37</f>
        <v>0</v>
      </c>
      <c r="G34" s="664"/>
      <c r="H34" s="664"/>
      <c r="I34" s="664"/>
      <c r="J34" s="687"/>
      <c r="K34" s="663">
        <f>'入力シート兼事業者（控）'!K37</f>
        <v>0</v>
      </c>
      <c r="L34" s="664"/>
      <c r="M34" s="664"/>
      <c r="N34" s="664"/>
      <c r="O34" s="664"/>
      <c r="P34" s="664"/>
      <c r="Q34" s="664"/>
      <c r="R34" s="664"/>
      <c r="S34" s="664"/>
      <c r="T34" s="664"/>
      <c r="U34" s="664"/>
      <c r="V34" s="664"/>
      <c r="W34" s="687"/>
      <c r="X34" s="677">
        <f>④請求書兼納品書!X34</f>
        <v>0</v>
      </c>
      <c r="Y34" s="678"/>
      <c r="Z34" s="62" t="str">
        <f>④請求書兼納品書!Z34</f>
        <v/>
      </c>
      <c r="AA34" s="656">
        <f>④請求書兼納品書!AA34</f>
        <v>0</v>
      </c>
      <c r="AB34" s="657"/>
      <c r="AC34" s="682">
        <f>④請求書兼納品書!AC34</f>
        <v>0</v>
      </c>
      <c r="AD34" s="683"/>
      <c r="AE34" s="684"/>
      <c r="AF34" s="43" t="str">
        <f>④請求書兼納品書!AF34</f>
        <v/>
      </c>
      <c r="AG34" s="658">
        <f>④請求書兼納品書!AG34</f>
        <v>0</v>
      </c>
      <c r="AH34" s="659"/>
      <c r="AI34" s="719" t="str">
        <f>④請求書兼納品書!AI34</f>
        <v/>
      </c>
      <c r="AJ34" s="720"/>
      <c r="AK34" s="720"/>
      <c r="AL34" s="721"/>
      <c r="AN34" s="5"/>
      <c r="AO34" s="5"/>
    </row>
    <row r="35" spans="1:41" ht="15.95" customHeight="1">
      <c r="A35" s="5"/>
      <c r="B35" s="40">
        <v>12</v>
      </c>
      <c r="C35" s="651" t="str">
        <f>IF('入力シート兼事業者（控）'!C38="","",'入力シート兼事業者（控）'!C38)</f>
        <v/>
      </c>
      <c r="D35" s="652"/>
      <c r="E35" s="652"/>
      <c r="F35" s="663">
        <f>'入力シート兼事業者（控）'!F38</f>
        <v>0</v>
      </c>
      <c r="G35" s="664"/>
      <c r="H35" s="664"/>
      <c r="I35" s="664"/>
      <c r="J35" s="687"/>
      <c r="K35" s="663">
        <f>'入力シート兼事業者（控）'!K38</f>
        <v>0</v>
      </c>
      <c r="L35" s="664"/>
      <c r="M35" s="664"/>
      <c r="N35" s="664"/>
      <c r="O35" s="664"/>
      <c r="P35" s="664"/>
      <c r="Q35" s="664"/>
      <c r="R35" s="664"/>
      <c r="S35" s="664"/>
      <c r="T35" s="664"/>
      <c r="U35" s="664"/>
      <c r="V35" s="664"/>
      <c r="W35" s="687"/>
      <c r="X35" s="677">
        <f>④請求書兼納品書!X35</f>
        <v>0</v>
      </c>
      <c r="Y35" s="678"/>
      <c r="Z35" s="62" t="str">
        <f>④請求書兼納品書!Z35</f>
        <v/>
      </c>
      <c r="AA35" s="656">
        <f>④請求書兼納品書!AA35</f>
        <v>0</v>
      </c>
      <c r="AB35" s="657"/>
      <c r="AC35" s="682">
        <f>④請求書兼納品書!AC35</f>
        <v>0</v>
      </c>
      <c r="AD35" s="683"/>
      <c r="AE35" s="684"/>
      <c r="AF35" s="43" t="str">
        <f>④請求書兼納品書!AF35</f>
        <v/>
      </c>
      <c r="AG35" s="658">
        <f>④請求書兼納品書!AG35</f>
        <v>0</v>
      </c>
      <c r="AH35" s="659"/>
      <c r="AI35" s="719" t="str">
        <f>④請求書兼納品書!AI35</f>
        <v/>
      </c>
      <c r="AJ35" s="720"/>
      <c r="AK35" s="720"/>
      <c r="AL35" s="721"/>
      <c r="AN35" s="5"/>
      <c r="AO35" s="5"/>
    </row>
    <row r="36" spans="1:41" ht="15.95" customHeight="1">
      <c r="A36" s="5"/>
      <c r="B36" s="40">
        <v>13</v>
      </c>
      <c r="C36" s="651" t="str">
        <f>IF('入力シート兼事業者（控）'!C39="","",'入力シート兼事業者（控）'!C39)</f>
        <v/>
      </c>
      <c r="D36" s="652"/>
      <c r="E36" s="652"/>
      <c r="F36" s="663">
        <f>'入力シート兼事業者（控）'!F39</f>
        <v>0</v>
      </c>
      <c r="G36" s="664"/>
      <c r="H36" s="664"/>
      <c r="I36" s="664"/>
      <c r="J36" s="687"/>
      <c r="K36" s="663">
        <f>'入力シート兼事業者（控）'!K39</f>
        <v>0</v>
      </c>
      <c r="L36" s="664"/>
      <c r="M36" s="664"/>
      <c r="N36" s="664"/>
      <c r="O36" s="664"/>
      <c r="P36" s="664"/>
      <c r="Q36" s="664"/>
      <c r="R36" s="664"/>
      <c r="S36" s="664"/>
      <c r="T36" s="664"/>
      <c r="U36" s="664"/>
      <c r="V36" s="664"/>
      <c r="W36" s="687"/>
      <c r="X36" s="677">
        <f>④請求書兼納品書!X36</f>
        <v>0</v>
      </c>
      <c r="Y36" s="678"/>
      <c r="Z36" s="62" t="str">
        <f>④請求書兼納品書!Z36</f>
        <v/>
      </c>
      <c r="AA36" s="656">
        <f>④請求書兼納品書!AA36</f>
        <v>0</v>
      </c>
      <c r="AB36" s="657"/>
      <c r="AC36" s="682">
        <f>④請求書兼納品書!AC36</f>
        <v>0</v>
      </c>
      <c r="AD36" s="683"/>
      <c r="AE36" s="684"/>
      <c r="AF36" s="43" t="str">
        <f>④請求書兼納品書!AF36</f>
        <v/>
      </c>
      <c r="AG36" s="658">
        <f>④請求書兼納品書!AG36</f>
        <v>0</v>
      </c>
      <c r="AH36" s="659"/>
      <c r="AI36" s="719" t="str">
        <f>④請求書兼納品書!AI36</f>
        <v/>
      </c>
      <c r="AJ36" s="720"/>
      <c r="AK36" s="720"/>
      <c r="AL36" s="721"/>
      <c r="AN36" s="5"/>
      <c r="AO36" s="5"/>
    </row>
    <row r="37" spans="1:41" ht="15.95" customHeight="1">
      <c r="A37" s="5"/>
      <c r="B37" s="40">
        <v>14</v>
      </c>
      <c r="C37" s="651" t="str">
        <f>IF('入力シート兼事業者（控）'!C40="","",'入力シート兼事業者（控）'!C40)</f>
        <v/>
      </c>
      <c r="D37" s="652"/>
      <c r="E37" s="652"/>
      <c r="F37" s="663">
        <f>'入力シート兼事業者（控）'!F40</f>
        <v>0</v>
      </c>
      <c r="G37" s="664"/>
      <c r="H37" s="664"/>
      <c r="I37" s="664"/>
      <c r="J37" s="687"/>
      <c r="K37" s="663">
        <f>'入力シート兼事業者（控）'!K40</f>
        <v>0</v>
      </c>
      <c r="L37" s="664"/>
      <c r="M37" s="664"/>
      <c r="N37" s="664"/>
      <c r="O37" s="664"/>
      <c r="P37" s="664"/>
      <c r="Q37" s="664"/>
      <c r="R37" s="664"/>
      <c r="S37" s="664"/>
      <c r="T37" s="664"/>
      <c r="U37" s="664"/>
      <c r="V37" s="664"/>
      <c r="W37" s="687"/>
      <c r="X37" s="677">
        <f>④請求書兼納品書!X37</f>
        <v>0</v>
      </c>
      <c r="Y37" s="678"/>
      <c r="Z37" s="62" t="str">
        <f>④請求書兼納品書!Z37</f>
        <v/>
      </c>
      <c r="AA37" s="656">
        <f>④請求書兼納品書!AA37</f>
        <v>0</v>
      </c>
      <c r="AB37" s="657"/>
      <c r="AC37" s="682">
        <f>④請求書兼納品書!AC37</f>
        <v>0</v>
      </c>
      <c r="AD37" s="683"/>
      <c r="AE37" s="684"/>
      <c r="AF37" s="43" t="str">
        <f>④請求書兼納品書!AF37</f>
        <v/>
      </c>
      <c r="AG37" s="658">
        <f>④請求書兼納品書!AG37</f>
        <v>0</v>
      </c>
      <c r="AH37" s="659"/>
      <c r="AI37" s="719" t="str">
        <f>④請求書兼納品書!AI37</f>
        <v/>
      </c>
      <c r="AJ37" s="720"/>
      <c r="AK37" s="720"/>
      <c r="AL37" s="721"/>
      <c r="AN37" s="5"/>
      <c r="AO37" s="5"/>
    </row>
    <row r="38" spans="1:41" ht="15.95" customHeight="1">
      <c r="A38" s="5"/>
      <c r="B38" s="40">
        <v>15</v>
      </c>
      <c r="C38" s="651" t="str">
        <f>IF('入力シート兼事業者（控）'!C41="","",'入力シート兼事業者（控）'!C41)</f>
        <v/>
      </c>
      <c r="D38" s="652"/>
      <c r="E38" s="652"/>
      <c r="F38" s="663">
        <f>'入力シート兼事業者（控）'!F41</f>
        <v>0</v>
      </c>
      <c r="G38" s="664"/>
      <c r="H38" s="664"/>
      <c r="I38" s="664"/>
      <c r="J38" s="687"/>
      <c r="K38" s="663">
        <f>'入力シート兼事業者（控）'!K41</f>
        <v>0</v>
      </c>
      <c r="L38" s="664"/>
      <c r="M38" s="664"/>
      <c r="N38" s="664"/>
      <c r="O38" s="664"/>
      <c r="P38" s="664"/>
      <c r="Q38" s="664"/>
      <c r="R38" s="664"/>
      <c r="S38" s="664"/>
      <c r="T38" s="664"/>
      <c r="U38" s="664"/>
      <c r="V38" s="664"/>
      <c r="W38" s="687"/>
      <c r="X38" s="677">
        <f>④請求書兼納品書!X38</f>
        <v>0</v>
      </c>
      <c r="Y38" s="678"/>
      <c r="Z38" s="62" t="str">
        <f>④請求書兼納品書!Z38</f>
        <v/>
      </c>
      <c r="AA38" s="656">
        <f>④請求書兼納品書!AA38</f>
        <v>0</v>
      </c>
      <c r="AB38" s="657"/>
      <c r="AC38" s="682">
        <f>④請求書兼納品書!AC38</f>
        <v>0</v>
      </c>
      <c r="AD38" s="683"/>
      <c r="AE38" s="684"/>
      <c r="AF38" s="43" t="str">
        <f>④請求書兼納品書!AF38</f>
        <v/>
      </c>
      <c r="AG38" s="658">
        <f>④請求書兼納品書!AG38</f>
        <v>0</v>
      </c>
      <c r="AH38" s="659"/>
      <c r="AI38" s="719" t="str">
        <f>④請求書兼納品書!AI38</f>
        <v/>
      </c>
      <c r="AJ38" s="720"/>
      <c r="AK38" s="720"/>
      <c r="AL38" s="721"/>
      <c r="AN38" s="5"/>
      <c r="AO38" s="5"/>
    </row>
    <row r="39" spans="1:41" ht="15.95" customHeight="1">
      <c r="A39" s="5"/>
      <c r="B39" s="40">
        <v>16</v>
      </c>
      <c r="C39" s="651" t="str">
        <f>IF('入力シート兼事業者（控）'!C42="","",'入力シート兼事業者（控）'!C42)</f>
        <v/>
      </c>
      <c r="D39" s="652"/>
      <c r="E39" s="652"/>
      <c r="F39" s="663">
        <f>'入力シート兼事業者（控）'!F42</f>
        <v>0</v>
      </c>
      <c r="G39" s="664"/>
      <c r="H39" s="664"/>
      <c r="I39" s="664"/>
      <c r="J39" s="687"/>
      <c r="K39" s="663">
        <f>'入力シート兼事業者（控）'!K42</f>
        <v>0</v>
      </c>
      <c r="L39" s="664"/>
      <c r="M39" s="664"/>
      <c r="N39" s="664"/>
      <c r="O39" s="664"/>
      <c r="P39" s="664"/>
      <c r="Q39" s="664"/>
      <c r="R39" s="664"/>
      <c r="S39" s="664"/>
      <c r="T39" s="664"/>
      <c r="U39" s="664"/>
      <c r="V39" s="664"/>
      <c r="W39" s="687"/>
      <c r="X39" s="677">
        <f>④請求書兼納品書!X39</f>
        <v>0</v>
      </c>
      <c r="Y39" s="678"/>
      <c r="Z39" s="62" t="str">
        <f>④請求書兼納品書!Z39</f>
        <v/>
      </c>
      <c r="AA39" s="656">
        <f>④請求書兼納品書!AA39</f>
        <v>0</v>
      </c>
      <c r="AB39" s="657"/>
      <c r="AC39" s="682">
        <f>④請求書兼納品書!AC39</f>
        <v>0</v>
      </c>
      <c r="AD39" s="683"/>
      <c r="AE39" s="684"/>
      <c r="AF39" s="43" t="str">
        <f>④請求書兼納品書!AF39</f>
        <v/>
      </c>
      <c r="AG39" s="658">
        <f>④請求書兼納品書!AG39</f>
        <v>0</v>
      </c>
      <c r="AH39" s="659"/>
      <c r="AI39" s="719" t="str">
        <f>④請求書兼納品書!AI39</f>
        <v/>
      </c>
      <c r="AJ39" s="720"/>
      <c r="AK39" s="720"/>
      <c r="AL39" s="721"/>
      <c r="AN39" s="5"/>
      <c r="AO39" s="5"/>
    </row>
    <row r="40" spans="1:41" ht="15.95" customHeight="1">
      <c r="A40" s="5"/>
      <c r="B40" s="40">
        <v>17</v>
      </c>
      <c r="C40" s="651" t="str">
        <f>IF('入力シート兼事業者（控）'!C43="","",'入力シート兼事業者（控）'!C43)</f>
        <v/>
      </c>
      <c r="D40" s="652"/>
      <c r="E40" s="652"/>
      <c r="F40" s="663">
        <f>'入力シート兼事業者（控）'!F43</f>
        <v>0</v>
      </c>
      <c r="G40" s="664"/>
      <c r="H40" s="664"/>
      <c r="I40" s="664"/>
      <c r="J40" s="687"/>
      <c r="K40" s="663">
        <f>'入力シート兼事業者（控）'!K43</f>
        <v>0</v>
      </c>
      <c r="L40" s="664"/>
      <c r="M40" s="664"/>
      <c r="N40" s="664"/>
      <c r="O40" s="664"/>
      <c r="P40" s="664"/>
      <c r="Q40" s="664"/>
      <c r="R40" s="664"/>
      <c r="S40" s="664"/>
      <c r="T40" s="664"/>
      <c r="U40" s="664"/>
      <c r="V40" s="664"/>
      <c r="W40" s="687"/>
      <c r="X40" s="677">
        <f>④請求書兼納品書!X40</f>
        <v>0</v>
      </c>
      <c r="Y40" s="678"/>
      <c r="Z40" s="62" t="str">
        <f>④請求書兼納品書!Z40</f>
        <v/>
      </c>
      <c r="AA40" s="656">
        <f>④請求書兼納品書!AA40</f>
        <v>0</v>
      </c>
      <c r="AB40" s="657"/>
      <c r="AC40" s="682">
        <f>④請求書兼納品書!AC40</f>
        <v>0</v>
      </c>
      <c r="AD40" s="683"/>
      <c r="AE40" s="684"/>
      <c r="AF40" s="43" t="str">
        <f>④請求書兼納品書!AF40</f>
        <v/>
      </c>
      <c r="AG40" s="658">
        <f>④請求書兼納品書!AG40</f>
        <v>0</v>
      </c>
      <c r="AH40" s="659"/>
      <c r="AI40" s="719" t="str">
        <f>④請求書兼納品書!AI40</f>
        <v/>
      </c>
      <c r="AJ40" s="720"/>
      <c r="AK40" s="720"/>
      <c r="AL40" s="721"/>
      <c r="AN40" s="5"/>
      <c r="AO40" s="5"/>
    </row>
    <row r="41" spans="1:41" ht="15.95" customHeight="1">
      <c r="A41" s="5"/>
      <c r="B41" s="40">
        <v>18</v>
      </c>
      <c r="C41" s="651" t="str">
        <f>IF('入力シート兼事業者（控）'!C44="","",'入力シート兼事業者（控）'!C44)</f>
        <v/>
      </c>
      <c r="D41" s="652"/>
      <c r="E41" s="652"/>
      <c r="F41" s="663">
        <f>'入力シート兼事業者（控）'!F44</f>
        <v>0</v>
      </c>
      <c r="G41" s="664"/>
      <c r="H41" s="664"/>
      <c r="I41" s="664"/>
      <c r="J41" s="687"/>
      <c r="K41" s="663">
        <f>'入力シート兼事業者（控）'!K44</f>
        <v>0</v>
      </c>
      <c r="L41" s="664"/>
      <c r="M41" s="664"/>
      <c r="N41" s="664"/>
      <c r="O41" s="664"/>
      <c r="P41" s="664"/>
      <c r="Q41" s="664"/>
      <c r="R41" s="664"/>
      <c r="S41" s="664"/>
      <c r="T41" s="664"/>
      <c r="U41" s="664"/>
      <c r="V41" s="664"/>
      <c r="W41" s="687"/>
      <c r="X41" s="677">
        <f>④請求書兼納品書!X41</f>
        <v>0</v>
      </c>
      <c r="Y41" s="678"/>
      <c r="Z41" s="62" t="str">
        <f>④請求書兼納品書!Z41</f>
        <v/>
      </c>
      <c r="AA41" s="656">
        <f>④請求書兼納品書!AA41</f>
        <v>0</v>
      </c>
      <c r="AB41" s="657"/>
      <c r="AC41" s="682">
        <f>④請求書兼納品書!AC41</f>
        <v>0</v>
      </c>
      <c r="AD41" s="683"/>
      <c r="AE41" s="684"/>
      <c r="AF41" s="43" t="str">
        <f>④請求書兼納品書!AF41</f>
        <v/>
      </c>
      <c r="AG41" s="658">
        <f>④請求書兼納品書!AG41</f>
        <v>0</v>
      </c>
      <c r="AH41" s="659"/>
      <c r="AI41" s="719" t="str">
        <f>④請求書兼納品書!AI41</f>
        <v/>
      </c>
      <c r="AJ41" s="720"/>
      <c r="AK41" s="720"/>
      <c r="AL41" s="721"/>
      <c r="AN41" s="5"/>
      <c r="AO41" s="5"/>
    </row>
    <row r="42" spans="1:41" ht="15.95" customHeight="1">
      <c r="A42" s="5"/>
      <c r="B42" s="40">
        <v>19</v>
      </c>
      <c r="C42" s="651" t="str">
        <f>IF('入力シート兼事業者（控）'!C45="","",'入力シート兼事業者（控）'!C45)</f>
        <v/>
      </c>
      <c r="D42" s="652"/>
      <c r="E42" s="652"/>
      <c r="F42" s="663">
        <f>'入力シート兼事業者（控）'!F45</f>
        <v>0</v>
      </c>
      <c r="G42" s="664"/>
      <c r="H42" s="664"/>
      <c r="I42" s="664"/>
      <c r="J42" s="687"/>
      <c r="K42" s="663">
        <f>'入力シート兼事業者（控）'!K45</f>
        <v>0</v>
      </c>
      <c r="L42" s="664"/>
      <c r="M42" s="664"/>
      <c r="N42" s="664"/>
      <c r="O42" s="664"/>
      <c r="P42" s="664"/>
      <c r="Q42" s="664"/>
      <c r="R42" s="664"/>
      <c r="S42" s="664"/>
      <c r="T42" s="664"/>
      <c r="U42" s="664"/>
      <c r="V42" s="664"/>
      <c r="W42" s="687"/>
      <c r="X42" s="677">
        <f>④請求書兼納品書!X42</f>
        <v>0</v>
      </c>
      <c r="Y42" s="678"/>
      <c r="Z42" s="62" t="str">
        <f>④請求書兼納品書!Z42</f>
        <v/>
      </c>
      <c r="AA42" s="656">
        <f>④請求書兼納品書!AA42</f>
        <v>0</v>
      </c>
      <c r="AB42" s="657"/>
      <c r="AC42" s="682">
        <f>④請求書兼納品書!AC42</f>
        <v>0</v>
      </c>
      <c r="AD42" s="683"/>
      <c r="AE42" s="684"/>
      <c r="AF42" s="43" t="str">
        <f>④請求書兼納品書!AF42</f>
        <v/>
      </c>
      <c r="AG42" s="658">
        <f>④請求書兼納品書!AG42</f>
        <v>0</v>
      </c>
      <c r="AH42" s="659"/>
      <c r="AI42" s="719" t="str">
        <f>④請求書兼納品書!AI42</f>
        <v/>
      </c>
      <c r="AJ42" s="720"/>
      <c r="AK42" s="720"/>
      <c r="AL42" s="721"/>
      <c r="AN42" s="5"/>
      <c r="AO42" s="5"/>
    </row>
    <row r="43" spans="1:41" ht="15.95" customHeight="1">
      <c r="A43" s="5"/>
      <c r="B43" s="40">
        <v>20</v>
      </c>
      <c r="C43" s="651" t="str">
        <f>IF('入力シート兼事業者（控）'!C46="","",'入力シート兼事業者（控）'!C46)</f>
        <v/>
      </c>
      <c r="D43" s="652"/>
      <c r="E43" s="652"/>
      <c r="F43" s="663">
        <f>'入力シート兼事業者（控）'!F46</f>
        <v>0</v>
      </c>
      <c r="G43" s="664"/>
      <c r="H43" s="664"/>
      <c r="I43" s="664"/>
      <c r="J43" s="687"/>
      <c r="K43" s="663">
        <f>'入力シート兼事業者（控）'!K46</f>
        <v>0</v>
      </c>
      <c r="L43" s="664"/>
      <c r="M43" s="664"/>
      <c r="N43" s="664"/>
      <c r="O43" s="664"/>
      <c r="P43" s="664"/>
      <c r="Q43" s="664"/>
      <c r="R43" s="664"/>
      <c r="S43" s="664"/>
      <c r="T43" s="664"/>
      <c r="U43" s="664"/>
      <c r="V43" s="664"/>
      <c r="W43" s="687"/>
      <c r="X43" s="677">
        <f>④請求書兼納品書!X43</f>
        <v>0</v>
      </c>
      <c r="Y43" s="678"/>
      <c r="Z43" s="62" t="str">
        <f>④請求書兼納品書!Z43</f>
        <v/>
      </c>
      <c r="AA43" s="656">
        <f>④請求書兼納品書!AA43</f>
        <v>0</v>
      </c>
      <c r="AB43" s="657"/>
      <c r="AC43" s="682">
        <f>④請求書兼納品書!AC43</f>
        <v>0</v>
      </c>
      <c r="AD43" s="683"/>
      <c r="AE43" s="684"/>
      <c r="AF43" s="43" t="str">
        <f>④請求書兼納品書!AF43</f>
        <v/>
      </c>
      <c r="AG43" s="658">
        <f>④請求書兼納品書!AG43</f>
        <v>0</v>
      </c>
      <c r="AH43" s="659"/>
      <c r="AI43" s="719" t="str">
        <f>④請求書兼納品書!AI43</f>
        <v/>
      </c>
      <c r="AJ43" s="720"/>
      <c r="AK43" s="720"/>
      <c r="AL43" s="721"/>
      <c r="AN43" s="5"/>
      <c r="AO43" s="5"/>
    </row>
    <row r="44" spans="1:41" ht="15.95" customHeight="1">
      <c r="A44" s="5"/>
      <c r="B44" s="40">
        <v>21</v>
      </c>
      <c r="C44" s="651" t="str">
        <f>IF('入力シート兼事業者（控）'!C47="","",'入力シート兼事業者（控）'!C47)</f>
        <v/>
      </c>
      <c r="D44" s="652"/>
      <c r="E44" s="652"/>
      <c r="F44" s="663">
        <f>'入力シート兼事業者（控）'!F47</f>
        <v>0</v>
      </c>
      <c r="G44" s="664"/>
      <c r="H44" s="664"/>
      <c r="I44" s="664"/>
      <c r="J44" s="687"/>
      <c r="K44" s="663">
        <f>'入力シート兼事業者（控）'!K47</f>
        <v>0</v>
      </c>
      <c r="L44" s="664"/>
      <c r="M44" s="664"/>
      <c r="N44" s="664"/>
      <c r="O44" s="664"/>
      <c r="P44" s="664"/>
      <c r="Q44" s="664"/>
      <c r="R44" s="664"/>
      <c r="S44" s="664"/>
      <c r="T44" s="664"/>
      <c r="U44" s="664"/>
      <c r="V44" s="664"/>
      <c r="W44" s="687"/>
      <c r="X44" s="677">
        <f>④請求書兼納品書!X44</f>
        <v>0</v>
      </c>
      <c r="Y44" s="678"/>
      <c r="Z44" s="62" t="str">
        <f>④請求書兼納品書!Z44</f>
        <v/>
      </c>
      <c r="AA44" s="656">
        <f>④請求書兼納品書!AA44</f>
        <v>0</v>
      </c>
      <c r="AB44" s="657"/>
      <c r="AC44" s="682">
        <f>④請求書兼納品書!AC44</f>
        <v>0</v>
      </c>
      <c r="AD44" s="683"/>
      <c r="AE44" s="684"/>
      <c r="AF44" s="43" t="str">
        <f>④請求書兼納品書!AF44</f>
        <v/>
      </c>
      <c r="AG44" s="658">
        <f>④請求書兼納品書!AG44</f>
        <v>0</v>
      </c>
      <c r="AH44" s="659"/>
      <c r="AI44" s="719" t="str">
        <f>④請求書兼納品書!AI44</f>
        <v/>
      </c>
      <c r="AJ44" s="720"/>
      <c r="AK44" s="720"/>
      <c r="AL44" s="721"/>
      <c r="AN44" s="5"/>
      <c r="AO44" s="5"/>
    </row>
    <row r="45" spans="1:41" ht="15.95" customHeight="1">
      <c r="A45" s="5"/>
      <c r="B45" s="40">
        <v>22</v>
      </c>
      <c r="C45" s="651" t="str">
        <f>IF('入力シート兼事業者（控）'!C48="","",'入力シート兼事業者（控）'!C48)</f>
        <v/>
      </c>
      <c r="D45" s="652"/>
      <c r="E45" s="652"/>
      <c r="F45" s="663">
        <f>'入力シート兼事業者（控）'!F48</f>
        <v>0</v>
      </c>
      <c r="G45" s="664"/>
      <c r="H45" s="664"/>
      <c r="I45" s="664"/>
      <c r="J45" s="687"/>
      <c r="K45" s="663">
        <f>'入力シート兼事業者（控）'!K48</f>
        <v>0</v>
      </c>
      <c r="L45" s="664"/>
      <c r="M45" s="664"/>
      <c r="N45" s="664"/>
      <c r="O45" s="664"/>
      <c r="P45" s="664"/>
      <c r="Q45" s="664"/>
      <c r="R45" s="664"/>
      <c r="S45" s="664"/>
      <c r="T45" s="664"/>
      <c r="U45" s="664"/>
      <c r="V45" s="664"/>
      <c r="W45" s="687"/>
      <c r="X45" s="677">
        <f>④請求書兼納品書!X45</f>
        <v>0</v>
      </c>
      <c r="Y45" s="678"/>
      <c r="Z45" s="62" t="str">
        <f>④請求書兼納品書!Z45</f>
        <v/>
      </c>
      <c r="AA45" s="656">
        <f>④請求書兼納品書!AA45</f>
        <v>0</v>
      </c>
      <c r="AB45" s="657"/>
      <c r="AC45" s="682">
        <f>④請求書兼納品書!AC45</f>
        <v>0</v>
      </c>
      <c r="AD45" s="683"/>
      <c r="AE45" s="684"/>
      <c r="AF45" s="43" t="str">
        <f>④請求書兼納品書!AF45</f>
        <v/>
      </c>
      <c r="AG45" s="658">
        <f>④請求書兼納品書!AG45</f>
        <v>0</v>
      </c>
      <c r="AH45" s="659"/>
      <c r="AI45" s="719" t="str">
        <f>④請求書兼納品書!AI45</f>
        <v/>
      </c>
      <c r="AJ45" s="720"/>
      <c r="AK45" s="720"/>
      <c r="AL45" s="721"/>
      <c r="AN45" s="5"/>
      <c r="AO45" s="5"/>
    </row>
    <row r="46" spans="1:41" ht="15.95" customHeight="1">
      <c r="A46" s="5"/>
      <c r="B46" s="40">
        <v>23</v>
      </c>
      <c r="C46" s="651" t="str">
        <f>IF('入力シート兼事業者（控）'!C49="","",'入力シート兼事業者（控）'!C49)</f>
        <v/>
      </c>
      <c r="D46" s="652"/>
      <c r="E46" s="652"/>
      <c r="F46" s="663">
        <f>'入力シート兼事業者（控）'!F49</f>
        <v>0</v>
      </c>
      <c r="G46" s="664"/>
      <c r="H46" s="664"/>
      <c r="I46" s="664"/>
      <c r="J46" s="687"/>
      <c r="K46" s="663">
        <f>'入力シート兼事業者（控）'!K49</f>
        <v>0</v>
      </c>
      <c r="L46" s="664"/>
      <c r="M46" s="664"/>
      <c r="N46" s="664"/>
      <c r="O46" s="664"/>
      <c r="P46" s="664"/>
      <c r="Q46" s="664"/>
      <c r="R46" s="664"/>
      <c r="S46" s="664"/>
      <c r="T46" s="664"/>
      <c r="U46" s="664"/>
      <c r="V46" s="664"/>
      <c r="W46" s="687"/>
      <c r="X46" s="677">
        <f>④請求書兼納品書!X46</f>
        <v>0</v>
      </c>
      <c r="Y46" s="678"/>
      <c r="Z46" s="62" t="str">
        <f>④請求書兼納品書!Z46</f>
        <v/>
      </c>
      <c r="AA46" s="656">
        <f>④請求書兼納品書!AA46</f>
        <v>0</v>
      </c>
      <c r="AB46" s="657"/>
      <c r="AC46" s="682">
        <f>④請求書兼納品書!AC46</f>
        <v>0</v>
      </c>
      <c r="AD46" s="683"/>
      <c r="AE46" s="684"/>
      <c r="AF46" s="43" t="str">
        <f>④請求書兼納品書!AF46</f>
        <v/>
      </c>
      <c r="AG46" s="658">
        <f>④請求書兼納品書!AG46</f>
        <v>0</v>
      </c>
      <c r="AH46" s="659"/>
      <c r="AI46" s="719" t="str">
        <f>④請求書兼納品書!AI46</f>
        <v/>
      </c>
      <c r="AJ46" s="720"/>
      <c r="AK46" s="720"/>
      <c r="AL46" s="721"/>
      <c r="AN46" s="5"/>
      <c r="AO46" s="5"/>
    </row>
    <row r="47" spans="1:41" ht="15.95" customHeight="1">
      <c r="A47" s="5"/>
      <c r="B47" s="40">
        <v>24</v>
      </c>
      <c r="C47" s="651" t="str">
        <f>IF('入力シート兼事業者（控）'!C50="","",'入力シート兼事業者（控）'!C50)</f>
        <v/>
      </c>
      <c r="D47" s="652"/>
      <c r="E47" s="652"/>
      <c r="F47" s="663">
        <f>'入力シート兼事業者（控）'!F50</f>
        <v>0</v>
      </c>
      <c r="G47" s="664"/>
      <c r="H47" s="664"/>
      <c r="I47" s="664"/>
      <c r="J47" s="687"/>
      <c r="K47" s="663">
        <f>'入力シート兼事業者（控）'!K50</f>
        <v>0</v>
      </c>
      <c r="L47" s="664"/>
      <c r="M47" s="664"/>
      <c r="N47" s="664"/>
      <c r="O47" s="664"/>
      <c r="P47" s="664"/>
      <c r="Q47" s="664"/>
      <c r="R47" s="664"/>
      <c r="S47" s="664"/>
      <c r="T47" s="664"/>
      <c r="U47" s="664"/>
      <c r="V47" s="664"/>
      <c r="W47" s="687"/>
      <c r="X47" s="677">
        <f>④請求書兼納品書!X47</f>
        <v>0</v>
      </c>
      <c r="Y47" s="678"/>
      <c r="Z47" s="62" t="str">
        <f>④請求書兼納品書!Z47</f>
        <v/>
      </c>
      <c r="AA47" s="656">
        <f>④請求書兼納品書!AA47</f>
        <v>0</v>
      </c>
      <c r="AB47" s="657"/>
      <c r="AC47" s="682">
        <f>④請求書兼納品書!AC47</f>
        <v>0</v>
      </c>
      <c r="AD47" s="683"/>
      <c r="AE47" s="684"/>
      <c r="AF47" s="43" t="str">
        <f>④請求書兼納品書!AF47</f>
        <v/>
      </c>
      <c r="AG47" s="658">
        <f>④請求書兼納品書!AG47</f>
        <v>0</v>
      </c>
      <c r="AH47" s="659"/>
      <c r="AI47" s="719" t="str">
        <f>④請求書兼納品書!AI47</f>
        <v/>
      </c>
      <c r="AJ47" s="720"/>
      <c r="AK47" s="720"/>
      <c r="AL47" s="721"/>
      <c r="AN47" s="5"/>
      <c r="AO47" s="5"/>
    </row>
    <row r="48" spans="1:41" ht="15.95" customHeight="1">
      <c r="A48" s="5"/>
      <c r="B48" s="40">
        <v>25</v>
      </c>
      <c r="C48" s="651" t="str">
        <f>IF('入力シート兼事業者（控）'!C51="","",'入力シート兼事業者（控）'!C51)</f>
        <v/>
      </c>
      <c r="D48" s="652"/>
      <c r="E48" s="652"/>
      <c r="F48" s="663">
        <f>'入力シート兼事業者（控）'!F51</f>
        <v>0</v>
      </c>
      <c r="G48" s="664"/>
      <c r="H48" s="664"/>
      <c r="I48" s="664"/>
      <c r="J48" s="687"/>
      <c r="K48" s="663">
        <f>'入力シート兼事業者（控）'!K51</f>
        <v>0</v>
      </c>
      <c r="L48" s="664"/>
      <c r="M48" s="664"/>
      <c r="N48" s="664"/>
      <c r="O48" s="664"/>
      <c r="P48" s="664"/>
      <c r="Q48" s="664"/>
      <c r="R48" s="664"/>
      <c r="S48" s="664"/>
      <c r="T48" s="664"/>
      <c r="U48" s="664"/>
      <c r="V48" s="664"/>
      <c r="W48" s="687"/>
      <c r="X48" s="677">
        <f>④請求書兼納品書!X48</f>
        <v>0</v>
      </c>
      <c r="Y48" s="678"/>
      <c r="Z48" s="62" t="str">
        <f>④請求書兼納品書!Z48</f>
        <v/>
      </c>
      <c r="AA48" s="656">
        <f>④請求書兼納品書!AA48</f>
        <v>0</v>
      </c>
      <c r="AB48" s="657"/>
      <c r="AC48" s="682">
        <f>④請求書兼納品書!AC48</f>
        <v>0</v>
      </c>
      <c r="AD48" s="683"/>
      <c r="AE48" s="684"/>
      <c r="AF48" s="43" t="str">
        <f>④請求書兼納品書!AF48</f>
        <v/>
      </c>
      <c r="AG48" s="658">
        <f>④請求書兼納品書!AG48</f>
        <v>0</v>
      </c>
      <c r="AH48" s="659"/>
      <c r="AI48" s="719" t="str">
        <f>④請求書兼納品書!AI48</f>
        <v/>
      </c>
      <c r="AJ48" s="720"/>
      <c r="AK48" s="720"/>
      <c r="AL48" s="721"/>
      <c r="AN48" s="5"/>
      <c r="AO48" s="5"/>
    </row>
    <row r="49" spans="1:41" ht="15.95" customHeight="1">
      <c r="A49" s="5"/>
      <c r="B49" s="40">
        <v>26</v>
      </c>
      <c r="C49" s="651" t="str">
        <f>IF('入力シート兼事業者（控）'!C52="","",'入力シート兼事業者（控）'!C52)</f>
        <v/>
      </c>
      <c r="D49" s="652"/>
      <c r="E49" s="652"/>
      <c r="F49" s="663">
        <f>'入力シート兼事業者（控）'!F52</f>
        <v>0</v>
      </c>
      <c r="G49" s="664"/>
      <c r="H49" s="664"/>
      <c r="I49" s="664"/>
      <c r="J49" s="687"/>
      <c r="K49" s="663">
        <f>'入力シート兼事業者（控）'!K52</f>
        <v>0</v>
      </c>
      <c r="L49" s="664"/>
      <c r="M49" s="664"/>
      <c r="N49" s="664"/>
      <c r="O49" s="664"/>
      <c r="P49" s="664"/>
      <c r="Q49" s="664"/>
      <c r="R49" s="664"/>
      <c r="S49" s="664"/>
      <c r="T49" s="664"/>
      <c r="U49" s="664"/>
      <c r="V49" s="664"/>
      <c r="W49" s="687"/>
      <c r="X49" s="677">
        <f>④請求書兼納品書!X49</f>
        <v>0</v>
      </c>
      <c r="Y49" s="678"/>
      <c r="Z49" s="62" t="str">
        <f>④請求書兼納品書!Z49</f>
        <v/>
      </c>
      <c r="AA49" s="656">
        <f>④請求書兼納品書!AA49</f>
        <v>0</v>
      </c>
      <c r="AB49" s="657"/>
      <c r="AC49" s="682">
        <f>④請求書兼納品書!AC49</f>
        <v>0</v>
      </c>
      <c r="AD49" s="683"/>
      <c r="AE49" s="684"/>
      <c r="AF49" s="43" t="str">
        <f>④請求書兼納品書!AF49</f>
        <v/>
      </c>
      <c r="AG49" s="658">
        <f>④請求書兼納品書!AG49</f>
        <v>0</v>
      </c>
      <c r="AH49" s="659"/>
      <c r="AI49" s="719" t="str">
        <f>④請求書兼納品書!AI49</f>
        <v/>
      </c>
      <c r="AJ49" s="720"/>
      <c r="AK49" s="720"/>
      <c r="AL49" s="721"/>
      <c r="AN49" s="5"/>
      <c r="AO49" s="5"/>
    </row>
    <row r="50" spans="1:41" ht="15.95" customHeight="1">
      <c r="A50" s="5"/>
      <c r="B50" s="40">
        <v>27</v>
      </c>
      <c r="C50" s="651" t="str">
        <f>IF('入力シート兼事業者（控）'!C53="","",'入力シート兼事業者（控）'!C53)</f>
        <v/>
      </c>
      <c r="D50" s="652"/>
      <c r="E50" s="652"/>
      <c r="F50" s="663">
        <f>'入力シート兼事業者（控）'!F53</f>
        <v>0</v>
      </c>
      <c r="G50" s="664"/>
      <c r="H50" s="664"/>
      <c r="I50" s="664"/>
      <c r="J50" s="687"/>
      <c r="K50" s="663">
        <f>'入力シート兼事業者（控）'!K53</f>
        <v>0</v>
      </c>
      <c r="L50" s="664"/>
      <c r="M50" s="664"/>
      <c r="N50" s="664"/>
      <c r="O50" s="664"/>
      <c r="P50" s="664"/>
      <c r="Q50" s="664"/>
      <c r="R50" s="664"/>
      <c r="S50" s="664"/>
      <c r="T50" s="664"/>
      <c r="U50" s="664"/>
      <c r="V50" s="664"/>
      <c r="W50" s="687"/>
      <c r="X50" s="677">
        <f>④請求書兼納品書!X50</f>
        <v>0</v>
      </c>
      <c r="Y50" s="678"/>
      <c r="Z50" s="62" t="str">
        <f>④請求書兼納品書!Z50</f>
        <v/>
      </c>
      <c r="AA50" s="656">
        <f>④請求書兼納品書!AA50</f>
        <v>0</v>
      </c>
      <c r="AB50" s="657"/>
      <c r="AC50" s="682">
        <f>④請求書兼納品書!AC50</f>
        <v>0</v>
      </c>
      <c r="AD50" s="683"/>
      <c r="AE50" s="684"/>
      <c r="AF50" s="43" t="str">
        <f>④請求書兼納品書!AF50</f>
        <v/>
      </c>
      <c r="AG50" s="658">
        <f>④請求書兼納品書!AG50</f>
        <v>0</v>
      </c>
      <c r="AH50" s="659"/>
      <c r="AI50" s="719" t="str">
        <f>④請求書兼納品書!AI50</f>
        <v/>
      </c>
      <c r="AJ50" s="720"/>
      <c r="AK50" s="720"/>
      <c r="AL50" s="721"/>
      <c r="AN50" s="5"/>
      <c r="AO50" s="5"/>
    </row>
    <row r="51" spans="1:41" ht="15.95" customHeight="1">
      <c r="A51" s="5"/>
      <c r="B51" s="40">
        <v>28</v>
      </c>
      <c r="C51" s="651" t="str">
        <f>IF('入力シート兼事業者（控）'!C54="","",'入力シート兼事業者（控）'!C54)</f>
        <v/>
      </c>
      <c r="D51" s="652"/>
      <c r="E51" s="652"/>
      <c r="F51" s="663">
        <f>'入力シート兼事業者（控）'!F54</f>
        <v>0</v>
      </c>
      <c r="G51" s="664"/>
      <c r="H51" s="664"/>
      <c r="I51" s="664"/>
      <c r="J51" s="687"/>
      <c r="K51" s="663">
        <f>'入力シート兼事業者（控）'!K54</f>
        <v>0</v>
      </c>
      <c r="L51" s="664"/>
      <c r="M51" s="664"/>
      <c r="N51" s="664"/>
      <c r="O51" s="664"/>
      <c r="P51" s="664"/>
      <c r="Q51" s="664"/>
      <c r="R51" s="664"/>
      <c r="S51" s="664"/>
      <c r="T51" s="664"/>
      <c r="U51" s="664"/>
      <c r="V51" s="664"/>
      <c r="W51" s="687"/>
      <c r="X51" s="677">
        <f>④請求書兼納品書!X51</f>
        <v>0</v>
      </c>
      <c r="Y51" s="678"/>
      <c r="Z51" s="62" t="str">
        <f>④請求書兼納品書!Z51</f>
        <v/>
      </c>
      <c r="AA51" s="656">
        <f>④請求書兼納品書!AA51</f>
        <v>0</v>
      </c>
      <c r="AB51" s="657"/>
      <c r="AC51" s="682">
        <f>④請求書兼納品書!AC51</f>
        <v>0</v>
      </c>
      <c r="AD51" s="683"/>
      <c r="AE51" s="684"/>
      <c r="AF51" s="43" t="str">
        <f>④請求書兼納品書!AF51</f>
        <v/>
      </c>
      <c r="AG51" s="658">
        <f>④請求書兼納品書!AG51</f>
        <v>0</v>
      </c>
      <c r="AH51" s="659"/>
      <c r="AI51" s="719" t="str">
        <f>④請求書兼納品書!AI51</f>
        <v/>
      </c>
      <c r="AJ51" s="720"/>
      <c r="AK51" s="720"/>
      <c r="AL51" s="721"/>
      <c r="AN51" s="5"/>
      <c r="AO51" s="5"/>
    </row>
    <row r="52" spans="1:41" ht="15.95" customHeight="1">
      <c r="A52" s="5"/>
      <c r="B52" s="40">
        <v>29</v>
      </c>
      <c r="C52" s="651" t="str">
        <f>IF('入力シート兼事業者（控）'!C55="","",'入力シート兼事業者（控）'!C55)</f>
        <v/>
      </c>
      <c r="D52" s="652"/>
      <c r="E52" s="652"/>
      <c r="F52" s="663">
        <f>'入力シート兼事業者（控）'!F55</f>
        <v>0</v>
      </c>
      <c r="G52" s="664"/>
      <c r="H52" s="664"/>
      <c r="I52" s="664"/>
      <c r="J52" s="687"/>
      <c r="K52" s="663">
        <f>'入力シート兼事業者（控）'!K55</f>
        <v>0</v>
      </c>
      <c r="L52" s="664"/>
      <c r="M52" s="664"/>
      <c r="N52" s="664"/>
      <c r="O52" s="664"/>
      <c r="P52" s="664"/>
      <c r="Q52" s="664"/>
      <c r="R52" s="664"/>
      <c r="S52" s="664"/>
      <c r="T52" s="664"/>
      <c r="U52" s="664"/>
      <c r="V52" s="664"/>
      <c r="W52" s="687"/>
      <c r="X52" s="677">
        <f>④請求書兼納品書!X52</f>
        <v>0</v>
      </c>
      <c r="Y52" s="678"/>
      <c r="Z52" s="62" t="str">
        <f>④請求書兼納品書!Z52</f>
        <v/>
      </c>
      <c r="AA52" s="656">
        <f>④請求書兼納品書!AA52</f>
        <v>0</v>
      </c>
      <c r="AB52" s="657"/>
      <c r="AC52" s="682">
        <f>④請求書兼納品書!AC52</f>
        <v>0</v>
      </c>
      <c r="AD52" s="683"/>
      <c r="AE52" s="684"/>
      <c r="AF52" s="43" t="str">
        <f>④請求書兼納品書!AF52</f>
        <v/>
      </c>
      <c r="AG52" s="658">
        <f>④請求書兼納品書!AG52</f>
        <v>0</v>
      </c>
      <c r="AH52" s="659"/>
      <c r="AI52" s="719" t="str">
        <f>④請求書兼納品書!AI52</f>
        <v/>
      </c>
      <c r="AJ52" s="720"/>
      <c r="AK52" s="720"/>
      <c r="AL52" s="721"/>
      <c r="AN52" s="5"/>
      <c r="AO52" s="5"/>
    </row>
    <row r="53" spans="1:41" ht="15.95" customHeight="1" thickBot="1">
      <c r="A53" s="1"/>
      <c r="B53" s="41">
        <v>30</v>
      </c>
      <c r="C53" s="699" t="str">
        <f>IF('入力シート兼事業者（控）'!C56="","",'入力シート兼事業者（控）'!C56)</f>
        <v/>
      </c>
      <c r="D53" s="700"/>
      <c r="E53" s="700"/>
      <c r="F53" s="701">
        <f>'入力シート兼事業者（控）'!F56</f>
        <v>0</v>
      </c>
      <c r="G53" s="702"/>
      <c r="H53" s="702"/>
      <c r="I53" s="702"/>
      <c r="J53" s="703"/>
      <c r="K53" s="701">
        <f>'入力シート兼事業者（控）'!K56</f>
        <v>0</v>
      </c>
      <c r="L53" s="702"/>
      <c r="M53" s="702"/>
      <c r="N53" s="702"/>
      <c r="O53" s="702"/>
      <c r="P53" s="702"/>
      <c r="Q53" s="702"/>
      <c r="R53" s="702"/>
      <c r="S53" s="702"/>
      <c r="T53" s="702"/>
      <c r="U53" s="702"/>
      <c r="V53" s="702"/>
      <c r="W53" s="703"/>
      <c r="X53" s="708">
        <f>④請求書兼納品書!X53</f>
        <v>0</v>
      </c>
      <c r="Y53" s="709"/>
      <c r="Z53" s="63" t="str">
        <f>④請求書兼納品書!Z53</f>
        <v/>
      </c>
      <c r="AA53" s="704">
        <f>④請求書兼納品書!AA53</f>
        <v>0</v>
      </c>
      <c r="AB53" s="705"/>
      <c r="AC53" s="713">
        <f>④請求書兼納品書!AC53</f>
        <v>0</v>
      </c>
      <c r="AD53" s="714"/>
      <c r="AE53" s="715"/>
      <c r="AF53" s="44" t="str">
        <f>④請求書兼納品書!AF53</f>
        <v/>
      </c>
      <c r="AG53" s="706">
        <f>④請求書兼納品書!AG53</f>
        <v>0</v>
      </c>
      <c r="AH53" s="707"/>
      <c r="AI53" s="722" t="str">
        <f>④請求書兼納品書!AI53</f>
        <v/>
      </c>
      <c r="AJ53" s="723"/>
      <c r="AK53" s="723"/>
      <c r="AL53" s="724"/>
      <c r="AN53" s="179"/>
      <c r="AO53" s="179"/>
    </row>
    <row r="54" spans="1:41" ht="15.95" customHeight="1" thickTop="1">
      <c r="A54" s="1"/>
      <c r="B54" s="710" t="str">
        <f>'入力シート兼事業者（控）'!B57</f>
        <v>納　品　合　計</v>
      </c>
      <c r="C54" s="711"/>
      <c r="D54" s="711"/>
      <c r="E54" s="711"/>
      <c r="F54" s="711"/>
      <c r="G54" s="711"/>
      <c r="H54" s="711"/>
      <c r="I54" s="711"/>
      <c r="J54" s="711"/>
      <c r="K54" s="711"/>
      <c r="L54" s="711"/>
      <c r="M54" s="711"/>
      <c r="N54" s="711"/>
      <c r="O54" s="711"/>
      <c r="P54" s="711"/>
      <c r="Q54" s="711"/>
      <c r="R54" s="711"/>
      <c r="S54" s="711"/>
      <c r="T54" s="711"/>
      <c r="U54" s="711"/>
      <c r="V54" s="711"/>
      <c r="W54" s="711"/>
      <c r="X54" s="711"/>
      <c r="Y54" s="711"/>
      <c r="Z54" s="711"/>
      <c r="AA54" s="711"/>
      <c r="AB54" s="712"/>
      <c r="AC54" s="691"/>
      <c r="AD54" s="692"/>
      <c r="AE54" s="692"/>
      <c r="AF54" s="693"/>
      <c r="AG54" s="694"/>
      <c r="AH54" s="695"/>
      <c r="AI54" s="716">
        <f>'入力シート兼事業者（控）'!AI57</f>
        <v>0</v>
      </c>
      <c r="AJ54" s="717"/>
      <c r="AK54" s="717"/>
      <c r="AL54" s="718"/>
      <c r="AN54" s="1"/>
      <c r="AO54" s="1"/>
    </row>
    <row r="55" spans="1:41" ht="12.95" customHeight="1"/>
    <row r="56" spans="1:41" ht="12.95" customHeight="1"/>
    <row r="57" spans="1:41" ht="19.5" customHeight="1"/>
    <row r="58" spans="1:41" ht="15" customHeight="1"/>
  </sheetData>
  <sheetProtection algorithmName="SHA-512" hashValue="xgQbrHpuA+zHUEn4sogpCUSrGdz10jdXCCQF3dlLRL8LVjgdq9KP3xcll7okiKO5+l+M8UiqoEH/nNvNHv1sqw==" saltValue="iWNTXPCw3ILQwPJGoypMAQ==" spinCount="100000" sheet="1" objects="1" scenarios="1" selectLockedCells="1"/>
  <mergeCells count="317">
    <mergeCell ref="AB1:AE1"/>
    <mergeCell ref="AF1:AL1"/>
    <mergeCell ref="AN1:AO1"/>
    <mergeCell ref="B3:G3"/>
    <mergeCell ref="H3:M3"/>
    <mergeCell ref="N3:T3"/>
    <mergeCell ref="B1:T1"/>
    <mergeCell ref="V1:Z1"/>
    <mergeCell ref="V3:X3"/>
    <mergeCell ref="Y3:AL3"/>
    <mergeCell ref="B7:E7"/>
    <mergeCell ref="V7:Y7"/>
    <mergeCell ref="B8:E8"/>
    <mergeCell ref="B4:G4"/>
    <mergeCell ref="H4:M4"/>
    <mergeCell ref="N4:T4"/>
    <mergeCell ref="V8:X8"/>
    <mergeCell ref="Y8:AC8"/>
    <mergeCell ref="V6:AB6"/>
    <mergeCell ref="AC6:AL6"/>
    <mergeCell ref="J7:N7"/>
    <mergeCell ref="F7:I7"/>
    <mergeCell ref="V4:X4"/>
    <mergeCell ref="Y4:AL4"/>
    <mergeCell ref="B9:E9"/>
    <mergeCell ref="B10:E10"/>
    <mergeCell ref="AD8:AF8"/>
    <mergeCell ref="AG8:AL8"/>
    <mergeCell ref="V9:X10"/>
    <mergeCell ref="Y9:AL9"/>
    <mergeCell ref="Y10:AL10"/>
    <mergeCell ref="J8:N8"/>
    <mergeCell ref="J9:N9"/>
    <mergeCell ref="J10:N10"/>
    <mergeCell ref="F8:I8"/>
    <mergeCell ref="F9:I9"/>
    <mergeCell ref="F10:I10"/>
    <mergeCell ref="B16:E16"/>
    <mergeCell ref="F16:N16"/>
    <mergeCell ref="AF16:AL17"/>
    <mergeCell ref="B19:E19"/>
    <mergeCell ref="F19:X19"/>
    <mergeCell ref="B11:E11"/>
    <mergeCell ref="AK11:AL12"/>
    <mergeCell ref="V11:X12"/>
    <mergeCell ref="Y11:AJ12"/>
    <mergeCell ref="J11:N11"/>
    <mergeCell ref="F11:I11"/>
    <mergeCell ref="P16:S16"/>
    <mergeCell ref="T16:AB16"/>
    <mergeCell ref="AG19:AL19"/>
    <mergeCell ref="AC19:AF19"/>
    <mergeCell ref="B13:E13"/>
    <mergeCell ref="F13:J13"/>
    <mergeCell ref="K13:O13"/>
    <mergeCell ref="P13:T13"/>
    <mergeCell ref="AI23:AL23"/>
    <mergeCell ref="K23:W23"/>
    <mergeCell ref="X23:Z23"/>
    <mergeCell ref="J20:L20"/>
    <mergeCell ref="M20:X20"/>
    <mergeCell ref="AG20:AL20"/>
    <mergeCell ref="C24:E24"/>
    <mergeCell ref="F24:J24"/>
    <mergeCell ref="AA24:AB24"/>
    <mergeCell ref="AG24:AH24"/>
    <mergeCell ref="AI24:AL24"/>
    <mergeCell ref="K24:W24"/>
    <mergeCell ref="X24:Y24"/>
    <mergeCell ref="B22:E22"/>
    <mergeCell ref="F22:Z22"/>
    <mergeCell ref="C23:E23"/>
    <mergeCell ref="F23:J23"/>
    <mergeCell ref="B20:E20"/>
    <mergeCell ref="F20:I20"/>
    <mergeCell ref="AA23:AB23"/>
    <mergeCell ref="AC23:AF23"/>
    <mergeCell ref="AG23:AH23"/>
    <mergeCell ref="AC24:AE24"/>
    <mergeCell ref="AC20:AF20"/>
    <mergeCell ref="C25:E25"/>
    <mergeCell ref="F25:J25"/>
    <mergeCell ref="AA25:AB25"/>
    <mergeCell ref="AG25:AH25"/>
    <mergeCell ref="AI25:AL25"/>
    <mergeCell ref="K25:W25"/>
    <mergeCell ref="X25:Y25"/>
    <mergeCell ref="C26:E26"/>
    <mergeCell ref="F26:J26"/>
    <mergeCell ref="AA26:AB26"/>
    <mergeCell ref="AG26:AH26"/>
    <mergeCell ref="AI26:AL26"/>
    <mergeCell ref="K26:W26"/>
    <mergeCell ref="X26:Y26"/>
    <mergeCell ref="AC25:AE25"/>
    <mergeCell ref="AC26:AE26"/>
    <mergeCell ref="C27:E27"/>
    <mergeCell ref="F27:J27"/>
    <mergeCell ref="AA27:AB27"/>
    <mergeCell ref="AG27:AH27"/>
    <mergeCell ref="AI27:AL27"/>
    <mergeCell ref="K27:W27"/>
    <mergeCell ref="X27:Y27"/>
    <mergeCell ref="AG28:AH28"/>
    <mergeCell ref="AI28:AL28"/>
    <mergeCell ref="X28:Y28"/>
    <mergeCell ref="AC27:AE27"/>
    <mergeCell ref="AC28:AE28"/>
    <mergeCell ref="C29:E29"/>
    <mergeCell ref="F29:J29"/>
    <mergeCell ref="AA29:AB29"/>
    <mergeCell ref="C28:E28"/>
    <mergeCell ref="F28:J28"/>
    <mergeCell ref="AA28:AB28"/>
    <mergeCell ref="AG29:AH29"/>
    <mergeCell ref="AI29:AL29"/>
    <mergeCell ref="K28:W28"/>
    <mergeCell ref="K29:W29"/>
    <mergeCell ref="X29:Y29"/>
    <mergeCell ref="AC29:AE29"/>
    <mergeCell ref="C30:E30"/>
    <mergeCell ref="F30:J30"/>
    <mergeCell ref="AA30:AB30"/>
    <mergeCell ref="AG30:AH30"/>
    <mergeCell ref="AI30:AL30"/>
    <mergeCell ref="K30:W30"/>
    <mergeCell ref="C31:E31"/>
    <mergeCell ref="F31:J31"/>
    <mergeCell ref="AA31:AB31"/>
    <mergeCell ref="AG31:AH31"/>
    <mergeCell ref="AI31:AL31"/>
    <mergeCell ref="K31:W31"/>
    <mergeCell ref="X30:Y30"/>
    <mergeCell ref="X31:Y31"/>
    <mergeCell ref="AC30:AE30"/>
    <mergeCell ref="AC31:AE31"/>
    <mergeCell ref="AG32:AH32"/>
    <mergeCell ref="AI32:AL32"/>
    <mergeCell ref="C33:E33"/>
    <mergeCell ref="F33:J33"/>
    <mergeCell ref="AA33:AB33"/>
    <mergeCell ref="C32:E32"/>
    <mergeCell ref="F32:J32"/>
    <mergeCell ref="AA32:AB32"/>
    <mergeCell ref="AG33:AH33"/>
    <mergeCell ref="AI33:AL33"/>
    <mergeCell ref="K32:W32"/>
    <mergeCell ref="K33:W33"/>
    <mergeCell ref="X32:Y32"/>
    <mergeCell ref="X33:Y33"/>
    <mergeCell ref="AC32:AE32"/>
    <mergeCell ref="AC33:AE33"/>
    <mergeCell ref="C34:E34"/>
    <mergeCell ref="F34:J34"/>
    <mergeCell ref="AA34:AB34"/>
    <mergeCell ref="AG34:AH34"/>
    <mergeCell ref="AI34:AL34"/>
    <mergeCell ref="K34:W34"/>
    <mergeCell ref="C35:E35"/>
    <mergeCell ref="F35:J35"/>
    <mergeCell ref="AA35:AB35"/>
    <mergeCell ref="AG35:AH35"/>
    <mergeCell ref="AI35:AL35"/>
    <mergeCell ref="K35:W35"/>
    <mergeCell ref="X34:Y34"/>
    <mergeCell ref="X35:Y35"/>
    <mergeCell ref="AC34:AE34"/>
    <mergeCell ref="AC35:AE35"/>
    <mergeCell ref="AG36:AH36"/>
    <mergeCell ref="AI36:AL36"/>
    <mergeCell ref="C37:E37"/>
    <mergeCell ref="F37:J37"/>
    <mergeCell ref="AA37:AB37"/>
    <mergeCell ref="C36:E36"/>
    <mergeCell ref="F36:J36"/>
    <mergeCell ref="AA36:AB36"/>
    <mergeCell ref="AG37:AH37"/>
    <mergeCell ref="AI37:AL37"/>
    <mergeCell ref="K36:W36"/>
    <mergeCell ref="K37:W37"/>
    <mergeCell ref="X36:Y36"/>
    <mergeCell ref="X37:Y37"/>
    <mergeCell ref="AC36:AE36"/>
    <mergeCell ref="AC37:AE37"/>
    <mergeCell ref="C38:E38"/>
    <mergeCell ref="F38:J38"/>
    <mergeCell ref="AA38:AB38"/>
    <mergeCell ref="AG38:AH38"/>
    <mergeCell ref="AI38:AL38"/>
    <mergeCell ref="K38:W38"/>
    <mergeCell ref="C39:E39"/>
    <mergeCell ref="F39:J39"/>
    <mergeCell ref="AA39:AB39"/>
    <mergeCell ref="AG39:AH39"/>
    <mergeCell ref="AI39:AL39"/>
    <mergeCell ref="K39:W39"/>
    <mergeCell ref="X38:Y38"/>
    <mergeCell ref="X39:Y39"/>
    <mergeCell ref="AC38:AE38"/>
    <mergeCell ref="AC39:AE39"/>
    <mergeCell ref="AG40:AH40"/>
    <mergeCell ref="AI40:AL40"/>
    <mergeCell ref="C41:E41"/>
    <mergeCell ref="F41:J41"/>
    <mergeCell ref="AA41:AB41"/>
    <mergeCell ref="C40:E40"/>
    <mergeCell ref="F40:J40"/>
    <mergeCell ref="AA40:AB40"/>
    <mergeCell ref="AG41:AH41"/>
    <mergeCell ref="AI41:AL41"/>
    <mergeCell ref="K40:W40"/>
    <mergeCell ref="K41:W41"/>
    <mergeCell ref="X40:Y40"/>
    <mergeCell ref="X41:Y41"/>
    <mergeCell ref="AC41:AE41"/>
    <mergeCell ref="AC40:AE40"/>
    <mergeCell ref="C42:E42"/>
    <mergeCell ref="F42:J42"/>
    <mergeCell ref="AA42:AB42"/>
    <mergeCell ref="AG42:AH42"/>
    <mergeCell ref="AI42:AL42"/>
    <mergeCell ref="K42:W42"/>
    <mergeCell ref="C43:E43"/>
    <mergeCell ref="F43:J43"/>
    <mergeCell ref="AA43:AB43"/>
    <mergeCell ref="AG43:AH43"/>
    <mergeCell ref="AI43:AL43"/>
    <mergeCell ref="K43:W43"/>
    <mergeCell ref="X42:Y42"/>
    <mergeCell ref="X43:Y43"/>
    <mergeCell ref="AC42:AE42"/>
    <mergeCell ref="AC43:AE43"/>
    <mergeCell ref="AG44:AH44"/>
    <mergeCell ref="AI44:AL44"/>
    <mergeCell ref="C45:E45"/>
    <mergeCell ref="F45:J45"/>
    <mergeCell ref="AA45:AB45"/>
    <mergeCell ref="C44:E44"/>
    <mergeCell ref="F44:J44"/>
    <mergeCell ref="AA44:AB44"/>
    <mergeCell ref="AG45:AH45"/>
    <mergeCell ref="AI45:AL45"/>
    <mergeCell ref="K44:W44"/>
    <mergeCell ref="K45:W45"/>
    <mergeCell ref="X44:Y44"/>
    <mergeCell ref="X45:Y45"/>
    <mergeCell ref="AC44:AE44"/>
    <mergeCell ref="AC45:AE45"/>
    <mergeCell ref="C46:E46"/>
    <mergeCell ref="F46:J46"/>
    <mergeCell ref="AA46:AB46"/>
    <mergeCell ref="AG46:AH46"/>
    <mergeCell ref="AI46:AL46"/>
    <mergeCell ref="K46:W46"/>
    <mergeCell ref="X46:Y46"/>
    <mergeCell ref="C47:E47"/>
    <mergeCell ref="F47:J47"/>
    <mergeCell ref="AA47:AB47"/>
    <mergeCell ref="AG47:AH47"/>
    <mergeCell ref="AI47:AL47"/>
    <mergeCell ref="K47:W47"/>
    <mergeCell ref="X47:Y47"/>
    <mergeCell ref="AC46:AE46"/>
    <mergeCell ref="AC47:AE47"/>
    <mergeCell ref="AG48:AH48"/>
    <mergeCell ref="AI48:AL48"/>
    <mergeCell ref="C49:E49"/>
    <mergeCell ref="F49:J49"/>
    <mergeCell ref="AA49:AB49"/>
    <mergeCell ref="C48:E48"/>
    <mergeCell ref="F48:J48"/>
    <mergeCell ref="AA48:AB48"/>
    <mergeCell ref="AG49:AH49"/>
    <mergeCell ref="AI49:AL49"/>
    <mergeCell ref="K48:W48"/>
    <mergeCell ref="K49:W49"/>
    <mergeCell ref="AC49:AE49"/>
    <mergeCell ref="X48:Y48"/>
    <mergeCell ref="X49:Y49"/>
    <mergeCell ref="AC48:AE48"/>
    <mergeCell ref="C50:E50"/>
    <mergeCell ref="F50:J50"/>
    <mergeCell ref="AA50:AB50"/>
    <mergeCell ref="AG50:AH50"/>
    <mergeCell ref="AI50:AL50"/>
    <mergeCell ref="K50:W50"/>
    <mergeCell ref="AC50:AE50"/>
    <mergeCell ref="AG53:AH53"/>
    <mergeCell ref="AI53:AL53"/>
    <mergeCell ref="C51:E51"/>
    <mergeCell ref="F51:J51"/>
    <mergeCell ref="AA51:AB51"/>
    <mergeCell ref="AG51:AH51"/>
    <mergeCell ref="AI51:AL51"/>
    <mergeCell ref="K51:W51"/>
    <mergeCell ref="K52:W52"/>
    <mergeCell ref="K53:W53"/>
    <mergeCell ref="AC51:AE51"/>
    <mergeCell ref="AC52:AE52"/>
    <mergeCell ref="AC53:AE53"/>
    <mergeCell ref="X50:Y50"/>
    <mergeCell ref="X51:Y51"/>
    <mergeCell ref="X52:Y52"/>
    <mergeCell ref="X53:Y53"/>
    <mergeCell ref="AN53:AO53"/>
    <mergeCell ref="AC54:AF54"/>
    <mergeCell ref="AG54:AH54"/>
    <mergeCell ref="AI54:AL54"/>
    <mergeCell ref="AG52:AH52"/>
    <mergeCell ref="AI52:AL52"/>
    <mergeCell ref="C53:E53"/>
    <mergeCell ref="F53:J53"/>
    <mergeCell ref="AA53:AB53"/>
    <mergeCell ref="C52:E52"/>
    <mergeCell ref="F52:J52"/>
    <mergeCell ref="AA52:AB52"/>
    <mergeCell ref="B54:AB54"/>
  </mergeCells>
  <phoneticPr fontId="2"/>
  <conditionalFormatting sqref="Z24:Z53">
    <cfRule type="expression" dxfId="19" priority="2">
      <formula>X24&lt;0</formula>
    </cfRule>
  </conditionalFormatting>
  <conditionalFormatting sqref="AF24:AF53">
    <cfRule type="expression" dxfId="18" priority="1">
      <formula>AC24&lt;0</formula>
    </cfRule>
  </conditionalFormatting>
  <conditionalFormatting sqref="AF16:AL17">
    <cfRule type="cellIs" dxfId="17" priority="3" operator="equal">
      <formula>"完　納"</formula>
    </cfRule>
    <cfRule type="cellIs" dxfId="16" priority="4" operator="equal">
      <formula>"分　納"</formula>
    </cfRule>
  </conditionalFormatting>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F63AD-4704-45A6-9610-602A431ABF31}">
  <sheetPr codeName="Sheet8">
    <tabColor theme="5" tint="-0.249977111117893"/>
  </sheetPr>
  <dimension ref="A1:AO58"/>
  <sheetViews>
    <sheetView showZeros="0" workbookViewId="0">
      <selection activeCell="F20" sqref="F20:Y20"/>
    </sheetView>
  </sheetViews>
  <sheetFormatPr defaultRowHeight="13.5"/>
  <cols>
    <col min="1" max="1" width="1.125" style="2" customWidth="1"/>
    <col min="2" max="5" width="2.625" style="2" customWidth="1"/>
    <col min="6" max="6" width="3.625" style="2" customWidth="1"/>
    <col min="7" max="7" width="3" style="2" customWidth="1"/>
    <col min="8" max="10" width="2.625" style="2" customWidth="1"/>
    <col min="11" max="12" width="1.625" style="2" customWidth="1"/>
    <col min="13" max="18" width="2.625" style="2" customWidth="1"/>
    <col min="19" max="19" width="1.625" style="2" customWidth="1"/>
    <col min="20" max="24" width="2.625" style="2" customWidth="1"/>
    <col min="25" max="26" width="3.625" style="2" customWidth="1"/>
    <col min="27" max="32" width="2.625" style="2" customWidth="1"/>
    <col min="33" max="34" width="2.375" style="2" customWidth="1"/>
    <col min="35" max="38" width="2.625" style="2" customWidth="1"/>
    <col min="39" max="39" width="0.875" style="2" customWidth="1"/>
    <col min="40" max="40" width="4" style="2" customWidth="1"/>
    <col min="41" max="41" width="7.875" style="2" customWidth="1"/>
    <col min="42" max="16384" width="9" style="2"/>
  </cols>
  <sheetData>
    <row r="1" spans="1:41" ht="24.95" customHeight="1" thickBot="1">
      <c r="A1" s="1"/>
      <c r="B1" s="781" t="s">
        <v>41</v>
      </c>
      <c r="C1" s="782"/>
      <c r="D1" s="782"/>
      <c r="E1" s="782"/>
      <c r="F1" s="782"/>
      <c r="G1" s="782"/>
      <c r="H1" s="782"/>
      <c r="I1" s="782"/>
      <c r="J1" s="782"/>
      <c r="K1" s="782"/>
      <c r="L1" s="782"/>
      <c r="M1" s="782"/>
      <c r="N1" s="782"/>
      <c r="O1" s="782"/>
      <c r="P1" s="782"/>
      <c r="Q1" s="782"/>
      <c r="R1" s="782"/>
      <c r="S1" s="782"/>
      <c r="T1" s="782"/>
      <c r="U1" s="782"/>
      <c r="V1" s="782"/>
      <c r="W1" s="782"/>
      <c r="X1" s="783"/>
      <c r="AB1" s="177" t="s">
        <v>11</v>
      </c>
      <c r="AC1" s="177"/>
      <c r="AD1" s="177"/>
      <c r="AE1" s="177"/>
      <c r="AF1" s="582" t="str">
        <f ca="1">'入力シート兼事業者（控）'!$AF$2</f>
        <v>0001-28900</v>
      </c>
      <c r="AG1" s="583"/>
      <c r="AH1" s="583"/>
      <c r="AI1" s="583"/>
      <c r="AJ1" s="583"/>
      <c r="AK1" s="583"/>
      <c r="AL1" s="584"/>
      <c r="AM1" s="1"/>
      <c r="AN1" s="179"/>
      <c r="AO1" s="179"/>
    </row>
    <row r="2" spans="1:41" ht="21.95" customHeight="1">
      <c r="A2" s="1"/>
      <c r="B2" s="1"/>
      <c r="C2" s="1"/>
      <c r="D2" s="1"/>
      <c r="E2" s="1"/>
      <c r="F2" s="1"/>
      <c r="G2" s="1"/>
      <c r="H2" s="1"/>
      <c r="I2" s="1"/>
      <c r="J2" s="1"/>
      <c r="K2" s="1"/>
      <c r="L2" s="1"/>
      <c r="M2" s="3"/>
      <c r="N2" s="3"/>
      <c r="O2" s="3"/>
      <c r="P2" s="3"/>
      <c r="Q2" s="3"/>
      <c r="R2" s="3"/>
      <c r="S2" s="3"/>
      <c r="T2" s="3"/>
      <c r="U2" s="3"/>
      <c r="V2" s="3"/>
      <c r="W2" s="3"/>
      <c r="X2" s="3"/>
      <c r="Y2" s="3"/>
      <c r="Z2" s="3"/>
      <c r="AA2" s="3"/>
      <c r="AB2" s="3"/>
      <c r="AC2" s="3"/>
      <c r="AD2" s="3"/>
      <c r="AE2" s="3"/>
      <c r="AF2" s="3"/>
      <c r="AG2" s="1"/>
      <c r="AH2" s="1"/>
      <c r="AI2" s="1"/>
      <c r="AJ2" s="1"/>
      <c r="AK2" s="1"/>
      <c r="AL2" s="1"/>
      <c r="AM2" s="1"/>
      <c r="AN2" s="1"/>
      <c r="AO2" s="1"/>
    </row>
    <row r="3" spans="1:41" ht="15" customHeight="1">
      <c r="A3" s="1"/>
      <c r="B3" s="842" t="s">
        <v>16</v>
      </c>
      <c r="C3" s="843"/>
      <c r="D3" s="843"/>
      <c r="E3" s="843"/>
      <c r="F3" s="843"/>
      <c r="G3" s="844"/>
      <c r="H3" s="842" t="s">
        <v>9</v>
      </c>
      <c r="I3" s="843"/>
      <c r="J3" s="843"/>
      <c r="K3" s="843"/>
      <c r="L3" s="843"/>
      <c r="M3" s="844"/>
      <c r="N3" s="889" t="s">
        <v>10</v>
      </c>
      <c r="O3" s="889"/>
      <c r="P3" s="889"/>
      <c r="Q3" s="889"/>
      <c r="R3" s="889"/>
      <c r="S3" s="889"/>
      <c r="T3" s="889"/>
      <c r="V3" s="890" t="s">
        <v>7</v>
      </c>
      <c r="W3" s="891"/>
      <c r="X3" s="892"/>
      <c r="Y3" s="842" t="s">
        <v>1</v>
      </c>
      <c r="Z3" s="843"/>
      <c r="AA3" s="843"/>
      <c r="AB3" s="843"/>
      <c r="AC3" s="843"/>
      <c r="AD3" s="843"/>
      <c r="AE3" s="843"/>
      <c r="AF3" s="843"/>
      <c r="AG3" s="843"/>
      <c r="AH3" s="843"/>
      <c r="AI3" s="843"/>
      <c r="AJ3" s="843"/>
      <c r="AK3" s="843"/>
      <c r="AL3" s="844"/>
      <c r="AM3" s="1"/>
    </row>
    <row r="4" spans="1:41" ht="20.100000000000001" customHeight="1">
      <c r="A4" s="1"/>
      <c r="B4" s="573" t="str">
        <f>'入力シート兼事業者（控）'!B7</f>
        <v>入力不足あり</v>
      </c>
      <c r="C4" s="574"/>
      <c r="D4" s="574"/>
      <c r="E4" s="574"/>
      <c r="F4" s="574"/>
      <c r="G4" s="575"/>
      <c r="H4" s="573">
        <f>J11</f>
        <v>0</v>
      </c>
      <c r="I4" s="574"/>
      <c r="J4" s="574"/>
      <c r="K4" s="574"/>
      <c r="L4" s="574"/>
      <c r="M4" s="575"/>
      <c r="N4" s="579" t="str">
        <f>IFERROR(B4+H4,"")</f>
        <v/>
      </c>
      <c r="O4" s="580"/>
      <c r="P4" s="580"/>
      <c r="Q4" s="580"/>
      <c r="R4" s="580"/>
      <c r="S4" s="580"/>
      <c r="T4" s="581"/>
      <c r="V4" s="587">
        <f>'入力シート兼事業者（控）'!V7:Y7</f>
        <v>0</v>
      </c>
      <c r="W4" s="588"/>
      <c r="X4" s="589"/>
      <c r="Y4" s="441">
        <f>'入力シート兼事業者（控）'!$Y$7</f>
        <v>0</v>
      </c>
      <c r="Z4" s="442"/>
      <c r="AA4" s="442"/>
      <c r="AB4" s="442"/>
      <c r="AC4" s="442"/>
      <c r="AD4" s="442"/>
      <c r="AE4" s="442"/>
      <c r="AF4" s="442"/>
      <c r="AG4" s="442"/>
      <c r="AH4" s="442"/>
      <c r="AI4" s="442"/>
      <c r="AJ4" s="442"/>
      <c r="AK4" s="442"/>
      <c r="AL4" s="590"/>
      <c r="AM4" s="1"/>
    </row>
    <row r="5" spans="1:41" ht="9.9499999999999993" customHeight="1">
      <c r="A5" s="1"/>
      <c r="B5" s="1"/>
      <c r="C5" s="1"/>
      <c r="D5" s="1"/>
      <c r="E5" s="1"/>
      <c r="F5" s="1"/>
      <c r="G5" s="1"/>
      <c r="H5" s="1"/>
      <c r="I5" s="1"/>
      <c r="J5" s="1"/>
      <c r="K5" s="1"/>
      <c r="L5" s="1"/>
      <c r="M5" s="3"/>
      <c r="N5" s="3"/>
      <c r="O5" s="3"/>
      <c r="P5" s="3"/>
      <c r="Q5" s="3"/>
      <c r="R5" s="3"/>
      <c r="S5" s="3"/>
      <c r="T5" s="3"/>
      <c r="U5" s="3"/>
      <c r="AF5" s="3"/>
      <c r="AG5" s="1"/>
      <c r="AH5" s="1"/>
      <c r="AI5" s="1"/>
      <c r="AJ5" s="1"/>
      <c r="AK5" s="1"/>
      <c r="AL5" s="1"/>
      <c r="AM5" s="1"/>
    </row>
    <row r="6" spans="1:41" ht="17.100000000000001" customHeight="1">
      <c r="A6" s="1"/>
      <c r="B6" s="2" t="s">
        <v>28</v>
      </c>
      <c r="V6" s="886" t="s">
        <v>25</v>
      </c>
      <c r="W6" s="887"/>
      <c r="X6" s="887"/>
      <c r="Y6" s="887"/>
      <c r="Z6" s="887"/>
      <c r="AA6" s="887"/>
      <c r="AB6" s="888"/>
      <c r="AC6" s="597">
        <f>'入力シート兼事業者（控）'!$AC$10</f>
        <v>0</v>
      </c>
      <c r="AD6" s="598"/>
      <c r="AE6" s="598"/>
      <c r="AF6" s="598"/>
      <c r="AG6" s="598"/>
      <c r="AH6" s="598"/>
      <c r="AI6" s="598"/>
      <c r="AJ6" s="598"/>
      <c r="AK6" s="598"/>
      <c r="AL6" s="599"/>
      <c r="AM6" s="1"/>
    </row>
    <row r="7" spans="1:41" ht="17.100000000000001" customHeight="1">
      <c r="A7" s="1"/>
      <c r="B7" s="877" t="s">
        <v>6</v>
      </c>
      <c r="C7" s="878"/>
      <c r="D7" s="878"/>
      <c r="E7" s="879"/>
      <c r="F7" s="880" t="s">
        <v>20</v>
      </c>
      <c r="G7" s="881"/>
      <c r="H7" s="881"/>
      <c r="I7" s="881"/>
      <c r="J7" s="880" t="s">
        <v>8</v>
      </c>
      <c r="K7" s="881"/>
      <c r="L7" s="881"/>
      <c r="M7" s="881"/>
      <c r="N7" s="882"/>
      <c r="V7" s="188" t="s">
        <v>15</v>
      </c>
      <c r="W7" s="188"/>
      <c r="X7" s="188"/>
      <c r="Y7" s="188"/>
      <c r="AM7" s="1"/>
    </row>
    <row r="8" spans="1:41" ht="17.100000000000001" customHeight="1">
      <c r="A8" s="1"/>
      <c r="B8" s="242">
        <f>'入力シート兼事業者（控）'!B11</f>
        <v>0</v>
      </c>
      <c r="C8" s="243"/>
      <c r="D8" s="243"/>
      <c r="E8" s="244"/>
      <c r="F8" s="245">
        <f ca="1">'入力シート兼事業者（控）'!F11</f>
        <v>0</v>
      </c>
      <c r="G8" s="246"/>
      <c r="H8" s="246"/>
      <c r="I8" s="246"/>
      <c r="J8" s="245" t="str">
        <f>'入力シート兼事業者（控）'!K11</f>
        <v/>
      </c>
      <c r="K8" s="246"/>
      <c r="L8" s="246"/>
      <c r="M8" s="246"/>
      <c r="N8" s="247"/>
      <c r="U8" s="14"/>
      <c r="V8" s="883" t="s">
        <v>13</v>
      </c>
      <c r="W8" s="884"/>
      <c r="X8" s="884"/>
      <c r="Y8" s="585">
        <f>'入力シート兼事業者（控）'!Y11</f>
        <v>0</v>
      </c>
      <c r="Z8" s="586"/>
      <c r="AA8" s="586"/>
      <c r="AB8" s="586"/>
      <c r="AC8" s="586"/>
      <c r="AD8" s="586"/>
      <c r="AE8" s="586"/>
      <c r="AF8" s="586"/>
      <c r="AG8" s="586"/>
      <c r="AH8" s="586"/>
      <c r="AI8" s="586"/>
      <c r="AJ8" s="586"/>
      <c r="AK8" s="586"/>
      <c r="AL8" s="885"/>
      <c r="AM8" s="1"/>
    </row>
    <row r="9" spans="1:41" ht="17.100000000000001" customHeight="1">
      <c r="A9" s="1"/>
      <c r="B9" s="220" t="str">
        <f>'入力シート兼事業者（控）'!B12</f>
        <v/>
      </c>
      <c r="C9" s="221"/>
      <c r="D9" s="221"/>
      <c r="E9" s="222"/>
      <c r="F9" s="223">
        <f ca="1">'入力シート兼事業者（控）'!F12</f>
        <v>0</v>
      </c>
      <c r="G9" s="224"/>
      <c r="H9" s="224"/>
      <c r="I9" s="224"/>
      <c r="J9" s="226" t="str">
        <f>'入力シート兼事業者（控）'!K12</f>
        <v/>
      </c>
      <c r="K9" s="227"/>
      <c r="L9" s="227"/>
      <c r="M9" s="227"/>
      <c r="N9" s="228"/>
      <c r="U9" s="14"/>
      <c r="V9" s="867" t="s">
        <v>14</v>
      </c>
      <c r="W9" s="868"/>
      <c r="X9" s="868"/>
      <c r="Y9" s="871">
        <f>'入力シート兼事業者（控）'!Y12</f>
        <v>0</v>
      </c>
      <c r="Z9" s="872"/>
      <c r="AA9" s="872"/>
      <c r="AB9" s="872"/>
      <c r="AC9" s="872"/>
      <c r="AD9" s="872"/>
      <c r="AE9" s="872"/>
      <c r="AF9" s="872"/>
      <c r="AG9" s="872"/>
      <c r="AH9" s="872"/>
      <c r="AI9" s="872"/>
      <c r="AJ9" s="872"/>
      <c r="AK9" s="872"/>
      <c r="AL9" s="873"/>
      <c r="AM9" s="1"/>
    </row>
    <row r="10" spans="1:41" ht="17.100000000000001" customHeight="1" thickBot="1">
      <c r="A10" s="1"/>
      <c r="B10" s="236" t="str">
        <f>'入力シート兼事業者（控）'!B13</f>
        <v>対象外</v>
      </c>
      <c r="C10" s="237"/>
      <c r="D10" s="237"/>
      <c r="E10" s="238"/>
      <c r="F10" s="239" t="str">
        <f ca="1">'入力シート兼事業者（控）'!F13</f>
        <v/>
      </c>
      <c r="G10" s="240"/>
      <c r="H10" s="240"/>
      <c r="I10" s="240"/>
      <c r="J10" s="594" t="str">
        <f>'入力シート兼事業者（控）'!K13</f>
        <v/>
      </c>
      <c r="K10" s="595"/>
      <c r="L10" s="595"/>
      <c r="M10" s="595"/>
      <c r="N10" s="596"/>
      <c r="U10" s="14"/>
      <c r="V10" s="869"/>
      <c r="W10" s="870"/>
      <c r="X10" s="870"/>
      <c r="Y10" s="874">
        <f>'入力シート兼事業者（控）'!Y13</f>
        <v>0</v>
      </c>
      <c r="Z10" s="875"/>
      <c r="AA10" s="875"/>
      <c r="AB10" s="875"/>
      <c r="AC10" s="875"/>
      <c r="AD10" s="875"/>
      <c r="AE10" s="875"/>
      <c r="AF10" s="875"/>
      <c r="AG10" s="875"/>
      <c r="AH10" s="875"/>
      <c r="AI10" s="875"/>
      <c r="AJ10" s="875"/>
      <c r="AK10" s="875"/>
      <c r="AL10" s="876"/>
      <c r="AM10" s="1"/>
    </row>
    <row r="11" spans="1:41" ht="17.100000000000001" customHeight="1" thickTop="1">
      <c r="A11" s="1"/>
      <c r="B11" s="278" t="str">
        <f>'入力シート兼事業者（控）'!B14</f>
        <v>合計</v>
      </c>
      <c r="C11" s="279"/>
      <c r="D11" s="279"/>
      <c r="E11" s="280"/>
      <c r="F11" s="848" t="str">
        <f>'入力シート兼事業者（控）'!F14</f>
        <v>入力不足あり</v>
      </c>
      <c r="G11" s="849"/>
      <c r="H11" s="849"/>
      <c r="I11" s="849"/>
      <c r="J11" s="284">
        <f>'入力シート兼事業者（控）'!K14</f>
        <v>0</v>
      </c>
      <c r="K11" s="285"/>
      <c r="L11" s="285"/>
      <c r="M11" s="285"/>
      <c r="N11" s="286"/>
      <c r="U11" s="14"/>
      <c r="V11" s="853" t="s">
        <v>26</v>
      </c>
      <c r="W11" s="854"/>
      <c r="X11" s="854"/>
      <c r="Y11" s="857">
        <f>'入力シート兼事業者（控）'!$Y$14</f>
        <v>0</v>
      </c>
      <c r="Z11" s="858"/>
      <c r="AA11" s="858"/>
      <c r="AB11" s="858"/>
      <c r="AC11" s="858"/>
      <c r="AD11" s="858"/>
      <c r="AE11" s="858"/>
      <c r="AF11" s="858"/>
      <c r="AG11" s="858"/>
      <c r="AH11" s="858"/>
      <c r="AI11" s="858"/>
      <c r="AJ11" s="858"/>
      <c r="AK11" s="845"/>
      <c r="AL11" s="846"/>
      <c r="AM11" s="1"/>
    </row>
    <row r="12" spans="1:41" ht="18" customHeight="1">
      <c r="A12" s="1"/>
      <c r="V12" s="855"/>
      <c r="W12" s="856"/>
      <c r="X12" s="856"/>
      <c r="Y12" s="859"/>
      <c r="Z12" s="860"/>
      <c r="AA12" s="860"/>
      <c r="AB12" s="860"/>
      <c r="AC12" s="860"/>
      <c r="AD12" s="860"/>
      <c r="AE12" s="860"/>
      <c r="AF12" s="860"/>
      <c r="AG12" s="860"/>
      <c r="AH12" s="860"/>
      <c r="AI12" s="860"/>
      <c r="AJ12" s="860"/>
      <c r="AK12" s="523"/>
      <c r="AL12" s="847"/>
      <c r="AM12" s="1"/>
    </row>
    <row r="13" spans="1:41" ht="15.95" customHeight="1">
      <c r="A13" s="1"/>
      <c r="B13" s="864" t="s">
        <v>134</v>
      </c>
      <c r="C13" s="865"/>
      <c r="D13" s="865"/>
      <c r="E13" s="866"/>
      <c r="F13" s="634">
        <f>'入力シート兼事業者（控）'!$F$16</f>
        <v>0</v>
      </c>
      <c r="G13" s="635"/>
      <c r="H13" s="635"/>
      <c r="I13" s="635"/>
      <c r="J13" s="636"/>
      <c r="K13" s="864" t="s">
        <v>135</v>
      </c>
      <c r="L13" s="865"/>
      <c r="M13" s="865"/>
      <c r="N13" s="865"/>
      <c r="O13" s="866"/>
      <c r="P13" s="637">
        <f>'入力シート兼事業者（控）'!$P$16</f>
        <v>0</v>
      </c>
      <c r="Q13" s="638"/>
      <c r="R13" s="638"/>
      <c r="S13" s="638"/>
      <c r="T13" s="639"/>
      <c r="AM13" s="1"/>
    </row>
    <row r="14" spans="1:41" ht="15" customHeight="1" thickBot="1">
      <c r="A14" s="1"/>
      <c r="B14" s="6"/>
      <c r="C14" s="6"/>
      <c r="D14" s="6"/>
      <c r="E14" s="6"/>
      <c r="F14" s="6"/>
      <c r="G14" s="6"/>
      <c r="H14" s="6"/>
      <c r="I14" s="6"/>
      <c r="J14" s="6"/>
      <c r="K14" s="6"/>
      <c r="L14" s="6"/>
      <c r="M14" s="7"/>
      <c r="N14" s="7"/>
      <c r="O14" s="7"/>
      <c r="P14" s="7"/>
      <c r="Q14" s="7"/>
      <c r="R14" s="7"/>
      <c r="S14" s="7"/>
      <c r="T14" s="7"/>
      <c r="U14" s="7"/>
      <c r="V14" s="17"/>
      <c r="W14" s="8"/>
      <c r="X14" s="8"/>
      <c r="Y14" s="8"/>
      <c r="Z14" s="8"/>
      <c r="AA14" s="8"/>
      <c r="AB14" s="8"/>
      <c r="AC14" s="8"/>
      <c r="AD14" s="8"/>
      <c r="AE14" s="8"/>
      <c r="AF14" s="7"/>
      <c r="AG14" s="6"/>
      <c r="AH14" s="6"/>
      <c r="AI14" s="6"/>
      <c r="AJ14" s="6"/>
      <c r="AK14" s="6"/>
      <c r="AL14" s="6"/>
      <c r="AM14" s="1"/>
    </row>
    <row r="15" spans="1:41" ht="9.9499999999999993" customHeight="1" thickTop="1" thickBot="1">
      <c r="A15" s="1"/>
      <c r="B15" s="1"/>
      <c r="C15" s="1"/>
      <c r="D15" s="1"/>
      <c r="E15" s="1"/>
      <c r="F15" s="1"/>
      <c r="G15" s="1"/>
      <c r="H15" s="1"/>
      <c r="I15" s="1"/>
      <c r="J15" s="1"/>
      <c r="K15" s="1"/>
      <c r="L15" s="1"/>
      <c r="M15" s="3"/>
      <c r="N15" s="3"/>
      <c r="O15" s="3"/>
      <c r="P15" s="3"/>
      <c r="Q15" s="3"/>
      <c r="R15" s="3"/>
      <c r="S15" s="3"/>
      <c r="T15" s="3"/>
      <c r="U15" s="3"/>
      <c r="AF15" s="3"/>
      <c r="AG15" s="1"/>
      <c r="AH15" s="1"/>
      <c r="AI15" s="1"/>
      <c r="AJ15" s="1"/>
      <c r="AK15" s="1"/>
      <c r="AL15" s="1"/>
      <c r="AM15" s="1"/>
    </row>
    <row r="16" spans="1:41" ht="20.100000000000001" customHeight="1" thickTop="1">
      <c r="A16" s="4"/>
      <c r="B16" s="837" t="s">
        <v>0</v>
      </c>
      <c r="C16" s="838"/>
      <c r="D16" s="838"/>
      <c r="E16" s="839"/>
      <c r="F16" s="840">
        <f>'入力シート兼事業者（控）'!$G$20</f>
        <v>0</v>
      </c>
      <c r="G16" s="840"/>
      <c r="H16" s="840"/>
      <c r="I16" s="840"/>
      <c r="J16" s="840"/>
      <c r="K16" s="840"/>
      <c r="L16" s="840"/>
      <c r="M16" s="840"/>
      <c r="N16" s="841"/>
      <c r="P16" s="850" t="s">
        <v>85</v>
      </c>
      <c r="Q16" s="851"/>
      <c r="R16" s="851"/>
      <c r="S16" s="852"/>
      <c r="T16" s="472">
        <f>①出庫伝票!$F$13</f>
        <v>0</v>
      </c>
      <c r="U16" s="472"/>
      <c r="V16" s="472"/>
      <c r="W16" s="472"/>
      <c r="X16" s="472"/>
      <c r="Y16" s="472"/>
      <c r="Z16" s="472"/>
      <c r="AA16" s="472"/>
      <c r="AB16" s="473"/>
      <c r="AF16" s="611" t="str">
        <f>IF('入力シート兼事業者（控）'!$AO$20=1,"分　納",IF('入力シート兼事業者（控）'!$AO$20=2,"完　納","追加材(完納)"))</f>
        <v>完　納</v>
      </c>
      <c r="AG16" s="612"/>
      <c r="AH16" s="612"/>
      <c r="AI16" s="612"/>
      <c r="AJ16" s="612"/>
      <c r="AK16" s="612"/>
      <c r="AL16" s="613"/>
      <c r="AM16" s="1"/>
    </row>
    <row r="17" spans="1:41" ht="5.0999999999999996" customHeight="1" thickBot="1">
      <c r="A17" s="4"/>
      <c r="AF17" s="614"/>
      <c r="AG17" s="615"/>
      <c r="AH17" s="615"/>
      <c r="AI17" s="615"/>
      <c r="AJ17" s="615"/>
      <c r="AK17" s="615"/>
      <c r="AL17" s="616"/>
      <c r="AM17" s="1"/>
    </row>
    <row r="18" spans="1:41" ht="20.100000000000001" customHeight="1" thickTop="1">
      <c r="B18" s="1" t="s">
        <v>22</v>
      </c>
      <c r="AM18" s="1"/>
    </row>
    <row r="19" spans="1:41" ht="15.95" customHeight="1">
      <c r="A19" s="4"/>
      <c r="B19" s="842" t="s">
        <v>30</v>
      </c>
      <c r="C19" s="843"/>
      <c r="D19" s="843"/>
      <c r="E19" s="844"/>
      <c r="F19" s="477">
        <f>'入力シート兼事業者（控）'!$G$23</f>
        <v>0</v>
      </c>
      <c r="G19" s="478"/>
      <c r="H19" s="478"/>
      <c r="I19" s="478"/>
      <c r="J19" s="478"/>
      <c r="K19" s="478"/>
      <c r="L19" s="478"/>
      <c r="M19" s="478"/>
      <c r="N19" s="478"/>
      <c r="O19" s="478"/>
      <c r="P19" s="478"/>
      <c r="Q19" s="478"/>
      <c r="R19" s="478"/>
      <c r="S19" s="478"/>
      <c r="T19" s="478"/>
      <c r="U19" s="478"/>
      <c r="V19" s="478"/>
      <c r="W19" s="478"/>
      <c r="X19" s="478"/>
      <c r="Y19" s="479"/>
      <c r="AC19" s="842" t="s">
        <v>23</v>
      </c>
      <c r="AD19" s="843"/>
      <c r="AE19" s="843"/>
      <c r="AF19" s="844"/>
      <c r="AG19" s="861" t="s">
        <v>21</v>
      </c>
      <c r="AH19" s="862"/>
      <c r="AI19" s="862"/>
      <c r="AJ19" s="862"/>
      <c r="AK19" s="862"/>
      <c r="AL19" s="863"/>
    </row>
    <row r="20" spans="1:41" ht="15.95" customHeight="1">
      <c r="A20" s="4"/>
      <c r="B20" s="829" t="str">
        <f>'入力シート兼事業者（控）'!B24</f>
        <v>工事コード</v>
      </c>
      <c r="C20" s="830"/>
      <c r="D20" s="830"/>
      <c r="E20" s="831"/>
      <c r="F20" s="832">
        <f>'入力シート兼事業者（控）'!$G$24</f>
        <v>0</v>
      </c>
      <c r="G20" s="833"/>
      <c r="H20" s="833"/>
      <c r="I20" s="833"/>
      <c r="J20" s="834" t="s">
        <v>32</v>
      </c>
      <c r="K20" s="835"/>
      <c r="L20" s="835"/>
      <c r="M20" s="836"/>
      <c r="N20" s="648" t="str">
        <f>LEFTB('入力シート兼事業者（控）'!$G$22,36)</f>
        <v/>
      </c>
      <c r="O20" s="649"/>
      <c r="P20" s="649"/>
      <c r="Q20" s="649"/>
      <c r="R20" s="649"/>
      <c r="S20" s="649"/>
      <c r="T20" s="649"/>
      <c r="U20" s="649"/>
      <c r="V20" s="649"/>
      <c r="W20" s="649"/>
      <c r="X20" s="649"/>
      <c r="Y20" s="650"/>
      <c r="AC20" s="480">
        <f>'入力シート兼事業者（控）'!AC24</f>
        <v>0</v>
      </c>
      <c r="AD20" s="481"/>
      <c r="AE20" s="481"/>
      <c r="AF20" s="482"/>
      <c r="AG20" s="631">
        <f>'入力シート兼事業者（控）'!AG24</f>
        <v>0</v>
      </c>
      <c r="AH20" s="632"/>
      <c r="AI20" s="632"/>
      <c r="AJ20" s="632"/>
      <c r="AK20" s="632"/>
      <c r="AL20" s="633"/>
    </row>
    <row r="21" spans="1:41" ht="9.9499999999999993" customHeight="1">
      <c r="A21" s="4"/>
      <c r="Y21" s="15"/>
      <c r="Z21" s="15"/>
      <c r="AA21" s="15"/>
      <c r="AB21" s="15"/>
      <c r="AC21" s="15"/>
      <c r="AD21" s="15"/>
      <c r="AE21" s="15"/>
      <c r="AF21" s="15"/>
      <c r="AG21" s="15"/>
      <c r="AH21" s="15"/>
      <c r="AI21" s="15"/>
      <c r="AJ21" s="15"/>
      <c r="AK21" s="15"/>
      <c r="AL21" s="15"/>
    </row>
    <row r="22" spans="1:41" ht="15.95" customHeight="1">
      <c r="A22" s="1"/>
      <c r="B22" s="331" t="s">
        <v>27</v>
      </c>
      <c r="C22" s="331"/>
      <c r="D22" s="331"/>
      <c r="E22" s="331"/>
      <c r="F22" s="483"/>
      <c r="G22" s="483"/>
      <c r="H22" s="483"/>
      <c r="I22" s="483"/>
      <c r="J22" s="483"/>
      <c r="K22" s="483"/>
      <c r="L22" s="483"/>
      <c r="M22" s="483"/>
      <c r="N22" s="483"/>
      <c r="O22" s="483"/>
      <c r="P22" s="483"/>
      <c r="Q22" s="483"/>
      <c r="R22" s="483"/>
      <c r="S22" s="483"/>
      <c r="T22" s="483"/>
      <c r="U22" s="483"/>
      <c r="V22" s="483"/>
      <c r="W22" s="483"/>
      <c r="X22" s="483"/>
      <c r="Y22" s="483"/>
      <c r="Z22" s="483"/>
    </row>
    <row r="23" spans="1:41" ht="15.95" customHeight="1">
      <c r="A23" s="1"/>
      <c r="B23" s="31" t="s">
        <v>5</v>
      </c>
      <c r="C23" s="811" t="s">
        <v>17</v>
      </c>
      <c r="D23" s="813"/>
      <c r="E23" s="813"/>
      <c r="F23" s="811" t="s">
        <v>18</v>
      </c>
      <c r="G23" s="813"/>
      <c r="H23" s="813"/>
      <c r="I23" s="813"/>
      <c r="J23" s="812"/>
      <c r="K23" s="814" t="s">
        <v>83</v>
      </c>
      <c r="L23" s="815"/>
      <c r="M23" s="815"/>
      <c r="N23" s="815"/>
      <c r="O23" s="815"/>
      <c r="P23" s="815"/>
      <c r="Q23" s="815"/>
      <c r="R23" s="815"/>
      <c r="S23" s="815"/>
      <c r="T23" s="815"/>
      <c r="U23" s="815"/>
      <c r="V23" s="815"/>
      <c r="W23" s="815"/>
      <c r="X23" s="816"/>
      <c r="Y23" s="811" t="s">
        <v>2</v>
      </c>
      <c r="Z23" s="813"/>
      <c r="AA23" s="811" t="s">
        <v>3</v>
      </c>
      <c r="AB23" s="812"/>
      <c r="AC23" s="811" t="s">
        <v>4</v>
      </c>
      <c r="AD23" s="813"/>
      <c r="AE23" s="813"/>
      <c r="AF23" s="812"/>
      <c r="AG23" s="811" t="s">
        <v>6</v>
      </c>
      <c r="AH23" s="812"/>
      <c r="AI23" s="811" t="s">
        <v>19</v>
      </c>
      <c r="AJ23" s="813"/>
      <c r="AK23" s="813"/>
      <c r="AL23" s="812"/>
    </row>
    <row r="24" spans="1:41" ht="15.95" customHeight="1">
      <c r="A24" s="1"/>
      <c r="B24" s="9">
        <v>1</v>
      </c>
      <c r="C24" s="495">
        <f>'入力シート兼事業者（控）'!C27</f>
        <v>0</v>
      </c>
      <c r="D24" s="496"/>
      <c r="E24" s="496"/>
      <c r="F24" s="497" t="str">
        <f>'入力シート兼事業者（控）'!F27</f>
        <v>　</v>
      </c>
      <c r="G24" s="498"/>
      <c r="H24" s="498"/>
      <c r="I24" s="498"/>
      <c r="J24" s="499"/>
      <c r="K24" s="497" t="str">
        <f>'入力シート兼事業者（控）'!K27</f>
        <v>　</v>
      </c>
      <c r="L24" s="498"/>
      <c r="M24" s="498"/>
      <c r="N24" s="498"/>
      <c r="O24" s="498"/>
      <c r="P24" s="498"/>
      <c r="Q24" s="498"/>
      <c r="R24" s="498"/>
      <c r="S24" s="498"/>
      <c r="T24" s="498"/>
      <c r="U24" s="498"/>
      <c r="V24" s="498"/>
      <c r="W24" s="498"/>
      <c r="X24" s="499"/>
      <c r="Y24" s="817">
        <f>'入力シート兼事業者（控）'!X27</f>
        <v>0</v>
      </c>
      <c r="Z24" s="818"/>
      <c r="AA24" s="819">
        <f>'入力シート兼事業者（控）'!AA27</f>
        <v>0</v>
      </c>
      <c r="AB24" s="820"/>
      <c r="AC24" s="821">
        <f>'入力シート兼事業者（控）'!AC27</f>
        <v>0</v>
      </c>
      <c r="AD24" s="822"/>
      <c r="AE24" s="822"/>
      <c r="AF24" s="823"/>
      <c r="AG24" s="824">
        <f>'入力シート兼事業者（控）'!AG27</f>
        <v>0</v>
      </c>
      <c r="AH24" s="825"/>
      <c r="AI24" s="826" t="str">
        <f>'入力シート兼事業者（控）'!AI27</f>
        <v>入力不足あり</v>
      </c>
      <c r="AJ24" s="827"/>
      <c r="AK24" s="827"/>
      <c r="AL24" s="828"/>
    </row>
    <row r="25" spans="1:41" ht="15.95" customHeight="1">
      <c r="A25" s="5"/>
      <c r="B25" s="10">
        <v>2</v>
      </c>
      <c r="C25" s="507" t="str">
        <f>IF('入力シート兼事業者（控）'!C28="","",'入力シート兼事業者（控）'!C28)</f>
        <v/>
      </c>
      <c r="D25" s="508"/>
      <c r="E25" s="508"/>
      <c r="F25" s="516">
        <f>'入力シート兼事業者（控）'!F28</f>
        <v>0</v>
      </c>
      <c r="G25" s="517"/>
      <c r="H25" s="517"/>
      <c r="I25" s="517"/>
      <c r="J25" s="518"/>
      <c r="K25" s="509">
        <f>'入力シート兼事業者（控）'!K28</f>
        <v>0</v>
      </c>
      <c r="L25" s="510"/>
      <c r="M25" s="510"/>
      <c r="N25" s="510"/>
      <c r="O25" s="510"/>
      <c r="P25" s="510"/>
      <c r="Q25" s="510"/>
      <c r="R25" s="510"/>
      <c r="S25" s="510"/>
      <c r="T25" s="510"/>
      <c r="U25" s="510"/>
      <c r="V25" s="510"/>
      <c r="W25" s="510"/>
      <c r="X25" s="511"/>
      <c r="Y25" s="802">
        <f>'入力シート兼事業者（控）'!X28</f>
        <v>0</v>
      </c>
      <c r="Z25" s="803"/>
      <c r="AA25" s="804">
        <f>'入力シート兼事業者（控）'!AA28</f>
        <v>0</v>
      </c>
      <c r="AB25" s="805"/>
      <c r="AC25" s="787">
        <f>'入力シート兼事業者（控）'!AC28</f>
        <v>0</v>
      </c>
      <c r="AD25" s="788"/>
      <c r="AE25" s="788"/>
      <c r="AF25" s="789"/>
      <c r="AG25" s="790">
        <f>'入力シート兼事業者（控）'!AG28</f>
        <v>0</v>
      </c>
      <c r="AH25" s="791"/>
      <c r="AI25" s="792" t="str">
        <f>'入力シート兼事業者（控）'!AI28</f>
        <v/>
      </c>
      <c r="AJ25" s="793"/>
      <c r="AK25" s="793"/>
      <c r="AL25" s="794"/>
      <c r="AN25" s="5"/>
      <c r="AO25" s="5"/>
    </row>
    <row r="26" spans="1:41" ht="15.95" customHeight="1">
      <c r="A26" s="5"/>
      <c r="B26" s="10">
        <v>3</v>
      </c>
      <c r="C26" s="507" t="str">
        <f>IF('入力シート兼事業者（控）'!C29="","",'入力シート兼事業者（控）'!C29)</f>
        <v/>
      </c>
      <c r="D26" s="508"/>
      <c r="E26" s="508"/>
      <c r="F26" s="516">
        <f>'入力シート兼事業者（控）'!F29</f>
        <v>0</v>
      </c>
      <c r="G26" s="517"/>
      <c r="H26" s="517"/>
      <c r="I26" s="517"/>
      <c r="J26" s="518"/>
      <c r="K26" s="509">
        <f>'入力シート兼事業者（控）'!K29</f>
        <v>0</v>
      </c>
      <c r="L26" s="510"/>
      <c r="M26" s="510"/>
      <c r="N26" s="510"/>
      <c r="O26" s="510"/>
      <c r="P26" s="510"/>
      <c r="Q26" s="510"/>
      <c r="R26" s="510"/>
      <c r="S26" s="510"/>
      <c r="T26" s="510"/>
      <c r="U26" s="510"/>
      <c r="V26" s="510"/>
      <c r="W26" s="510"/>
      <c r="X26" s="511"/>
      <c r="Y26" s="802">
        <f>'入力シート兼事業者（控）'!X29</f>
        <v>0</v>
      </c>
      <c r="Z26" s="803"/>
      <c r="AA26" s="804">
        <f>'入力シート兼事業者（控）'!AA29</f>
        <v>0</v>
      </c>
      <c r="AB26" s="805"/>
      <c r="AC26" s="787">
        <f>'入力シート兼事業者（控）'!AC29</f>
        <v>0</v>
      </c>
      <c r="AD26" s="788"/>
      <c r="AE26" s="788"/>
      <c r="AF26" s="789"/>
      <c r="AG26" s="790">
        <f>'入力シート兼事業者（控）'!AG29</f>
        <v>0</v>
      </c>
      <c r="AH26" s="791"/>
      <c r="AI26" s="792" t="str">
        <f>'入力シート兼事業者（控）'!AI29</f>
        <v/>
      </c>
      <c r="AJ26" s="793"/>
      <c r="AK26" s="793"/>
      <c r="AL26" s="794"/>
      <c r="AN26" s="5"/>
      <c r="AO26" s="5"/>
    </row>
    <row r="27" spans="1:41" ht="15.95" customHeight="1">
      <c r="A27" s="5"/>
      <c r="B27" s="10">
        <v>4</v>
      </c>
      <c r="C27" s="507" t="str">
        <f>IF('入力シート兼事業者（控）'!C30="","",'入力シート兼事業者（控）'!C30)</f>
        <v/>
      </c>
      <c r="D27" s="508"/>
      <c r="E27" s="508"/>
      <c r="F27" s="509">
        <f>'入力シート兼事業者（控）'!F30</f>
        <v>0</v>
      </c>
      <c r="G27" s="510"/>
      <c r="H27" s="510"/>
      <c r="I27" s="510"/>
      <c r="J27" s="511"/>
      <c r="K27" s="509">
        <f>'入力シート兼事業者（控）'!K30</f>
        <v>0</v>
      </c>
      <c r="L27" s="510"/>
      <c r="M27" s="510"/>
      <c r="N27" s="510"/>
      <c r="O27" s="510"/>
      <c r="P27" s="510"/>
      <c r="Q27" s="510"/>
      <c r="R27" s="510"/>
      <c r="S27" s="510"/>
      <c r="T27" s="510"/>
      <c r="U27" s="510"/>
      <c r="V27" s="510"/>
      <c r="W27" s="510"/>
      <c r="X27" s="511"/>
      <c r="Y27" s="802">
        <f>'入力シート兼事業者（控）'!X30</f>
        <v>0</v>
      </c>
      <c r="Z27" s="803"/>
      <c r="AA27" s="804">
        <f>'入力シート兼事業者（控）'!AA30</f>
        <v>0</v>
      </c>
      <c r="AB27" s="805"/>
      <c r="AC27" s="787">
        <f>'入力シート兼事業者（控）'!AC30</f>
        <v>0</v>
      </c>
      <c r="AD27" s="788"/>
      <c r="AE27" s="788"/>
      <c r="AF27" s="789"/>
      <c r="AG27" s="790">
        <f>'入力シート兼事業者（控）'!AG30</f>
        <v>0</v>
      </c>
      <c r="AH27" s="791"/>
      <c r="AI27" s="792" t="str">
        <f>'入力シート兼事業者（控）'!AI30</f>
        <v/>
      </c>
      <c r="AJ27" s="793"/>
      <c r="AK27" s="793"/>
      <c r="AL27" s="794"/>
      <c r="AN27" s="5"/>
      <c r="AO27" s="5"/>
    </row>
    <row r="28" spans="1:41" ht="15.95" customHeight="1">
      <c r="A28" s="5"/>
      <c r="B28" s="10">
        <v>5</v>
      </c>
      <c r="C28" s="507" t="str">
        <f>IF('入力シート兼事業者（控）'!C31="","",'入力シート兼事業者（控）'!C31)</f>
        <v/>
      </c>
      <c r="D28" s="508"/>
      <c r="E28" s="508"/>
      <c r="F28" s="509">
        <f>'入力シート兼事業者（控）'!F31</f>
        <v>0</v>
      </c>
      <c r="G28" s="510"/>
      <c r="H28" s="510"/>
      <c r="I28" s="510"/>
      <c r="J28" s="511"/>
      <c r="K28" s="509">
        <f>'入力シート兼事業者（控）'!K31</f>
        <v>0</v>
      </c>
      <c r="L28" s="510"/>
      <c r="M28" s="510"/>
      <c r="N28" s="510"/>
      <c r="O28" s="510"/>
      <c r="P28" s="510"/>
      <c r="Q28" s="510"/>
      <c r="R28" s="510"/>
      <c r="S28" s="510"/>
      <c r="T28" s="510"/>
      <c r="U28" s="510"/>
      <c r="V28" s="510"/>
      <c r="W28" s="510"/>
      <c r="X28" s="511"/>
      <c r="Y28" s="802">
        <f>'入力シート兼事業者（控）'!X31</f>
        <v>0</v>
      </c>
      <c r="Z28" s="803"/>
      <c r="AA28" s="804">
        <f>'入力シート兼事業者（控）'!AA31</f>
        <v>0</v>
      </c>
      <c r="AB28" s="805"/>
      <c r="AC28" s="787">
        <f>'入力シート兼事業者（控）'!AC31</f>
        <v>0</v>
      </c>
      <c r="AD28" s="788"/>
      <c r="AE28" s="788"/>
      <c r="AF28" s="789"/>
      <c r="AG28" s="790">
        <f>'入力シート兼事業者（控）'!AG31</f>
        <v>0</v>
      </c>
      <c r="AH28" s="791"/>
      <c r="AI28" s="792" t="str">
        <f>'入力シート兼事業者（控）'!AI31</f>
        <v/>
      </c>
      <c r="AJ28" s="793"/>
      <c r="AK28" s="793"/>
      <c r="AL28" s="794"/>
      <c r="AN28" s="5"/>
      <c r="AO28" s="5"/>
    </row>
    <row r="29" spans="1:41" ht="15.95" customHeight="1">
      <c r="A29" s="5"/>
      <c r="B29" s="10">
        <v>6</v>
      </c>
      <c r="C29" s="507" t="str">
        <f>IF('入力シート兼事業者（控）'!C32="","",'入力シート兼事業者（控）'!C32)</f>
        <v/>
      </c>
      <c r="D29" s="508"/>
      <c r="E29" s="508"/>
      <c r="F29" s="509">
        <f>'入力シート兼事業者（控）'!F32</f>
        <v>0</v>
      </c>
      <c r="G29" s="510"/>
      <c r="H29" s="510"/>
      <c r="I29" s="510"/>
      <c r="J29" s="511"/>
      <c r="K29" s="509">
        <f>'入力シート兼事業者（控）'!K32</f>
        <v>0</v>
      </c>
      <c r="L29" s="510"/>
      <c r="M29" s="510"/>
      <c r="N29" s="510"/>
      <c r="O29" s="510"/>
      <c r="P29" s="510"/>
      <c r="Q29" s="510"/>
      <c r="R29" s="510"/>
      <c r="S29" s="510"/>
      <c r="T29" s="510"/>
      <c r="U29" s="510"/>
      <c r="V29" s="510"/>
      <c r="W29" s="510"/>
      <c r="X29" s="511"/>
      <c r="Y29" s="802">
        <f>'入力シート兼事業者（控）'!X32</f>
        <v>0</v>
      </c>
      <c r="Z29" s="803"/>
      <c r="AA29" s="804">
        <f>'入力シート兼事業者（控）'!AA32</f>
        <v>0</v>
      </c>
      <c r="AB29" s="805"/>
      <c r="AC29" s="787">
        <f>'入力シート兼事業者（控）'!AC32</f>
        <v>0</v>
      </c>
      <c r="AD29" s="788"/>
      <c r="AE29" s="788"/>
      <c r="AF29" s="789"/>
      <c r="AG29" s="790">
        <f>'入力シート兼事業者（控）'!AG32</f>
        <v>0</v>
      </c>
      <c r="AH29" s="791"/>
      <c r="AI29" s="792" t="str">
        <f>'入力シート兼事業者（控）'!AI32</f>
        <v/>
      </c>
      <c r="AJ29" s="793"/>
      <c r="AK29" s="793"/>
      <c r="AL29" s="794"/>
      <c r="AN29" s="5"/>
      <c r="AO29" s="5"/>
    </row>
    <row r="30" spans="1:41" ht="15.95" customHeight="1">
      <c r="A30" s="5"/>
      <c r="B30" s="10">
        <v>7</v>
      </c>
      <c r="C30" s="507" t="str">
        <f>IF('入力シート兼事業者（控）'!C33="","",'入力シート兼事業者（控）'!C33)</f>
        <v/>
      </c>
      <c r="D30" s="508"/>
      <c r="E30" s="508"/>
      <c r="F30" s="509">
        <f>'入力シート兼事業者（控）'!F33</f>
        <v>0</v>
      </c>
      <c r="G30" s="510"/>
      <c r="H30" s="510"/>
      <c r="I30" s="510"/>
      <c r="J30" s="511"/>
      <c r="K30" s="509">
        <f>'入力シート兼事業者（控）'!K33</f>
        <v>0</v>
      </c>
      <c r="L30" s="510"/>
      <c r="M30" s="510"/>
      <c r="N30" s="510"/>
      <c r="O30" s="510"/>
      <c r="P30" s="510"/>
      <c r="Q30" s="510"/>
      <c r="R30" s="510"/>
      <c r="S30" s="510"/>
      <c r="T30" s="510"/>
      <c r="U30" s="510"/>
      <c r="V30" s="510"/>
      <c r="W30" s="510"/>
      <c r="X30" s="511"/>
      <c r="Y30" s="802">
        <f>'入力シート兼事業者（控）'!X33</f>
        <v>0</v>
      </c>
      <c r="Z30" s="803"/>
      <c r="AA30" s="804">
        <f>'入力シート兼事業者（控）'!AA33</f>
        <v>0</v>
      </c>
      <c r="AB30" s="805"/>
      <c r="AC30" s="787">
        <f>'入力シート兼事業者（控）'!AC33</f>
        <v>0</v>
      </c>
      <c r="AD30" s="788"/>
      <c r="AE30" s="788"/>
      <c r="AF30" s="789"/>
      <c r="AG30" s="790">
        <f>'入力シート兼事業者（控）'!AG33</f>
        <v>0</v>
      </c>
      <c r="AH30" s="791"/>
      <c r="AI30" s="792" t="str">
        <f>'入力シート兼事業者（控）'!AI33</f>
        <v/>
      </c>
      <c r="AJ30" s="793"/>
      <c r="AK30" s="793"/>
      <c r="AL30" s="794"/>
      <c r="AN30" s="5"/>
      <c r="AO30" s="5"/>
    </row>
    <row r="31" spans="1:41" ht="15.95" customHeight="1">
      <c r="A31" s="5"/>
      <c r="B31" s="10">
        <v>8</v>
      </c>
      <c r="C31" s="507" t="str">
        <f>IF('入力シート兼事業者（控）'!C34="","",'入力シート兼事業者（控）'!C34)</f>
        <v/>
      </c>
      <c r="D31" s="508"/>
      <c r="E31" s="508"/>
      <c r="F31" s="509">
        <f>'入力シート兼事業者（控）'!F34</f>
        <v>0</v>
      </c>
      <c r="G31" s="510"/>
      <c r="H31" s="510"/>
      <c r="I31" s="510"/>
      <c r="J31" s="511"/>
      <c r="K31" s="509">
        <f>'入力シート兼事業者（控）'!K34</f>
        <v>0</v>
      </c>
      <c r="L31" s="510"/>
      <c r="M31" s="510"/>
      <c r="N31" s="510"/>
      <c r="O31" s="510"/>
      <c r="P31" s="510"/>
      <c r="Q31" s="510"/>
      <c r="R31" s="510"/>
      <c r="S31" s="510"/>
      <c r="T31" s="510"/>
      <c r="U31" s="510"/>
      <c r="V31" s="510"/>
      <c r="W31" s="510"/>
      <c r="X31" s="511"/>
      <c r="Y31" s="802">
        <f>'入力シート兼事業者（控）'!X34</f>
        <v>0</v>
      </c>
      <c r="Z31" s="803"/>
      <c r="AA31" s="804">
        <f>'入力シート兼事業者（控）'!AA34</f>
        <v>0</v>
      </c>
      <c r="AB31" s="805"/>
      <c r="AC31" s="787">
        <f>'入力シート兼事業者（控）'!AC34</f>
        <v>0</v>
      </c>
      <c r="AD31" s="788"/>
      <c r="AE31" s="788"/>
      <c r="AF31" s="789"/>
      <c r="AG31" s="790">
        <f>'入力シート兼事業者（控）'!AG34</f>
        <v>0</v>
      </c>
      <c r="AH31" s="791"/>
      <c r="AI31" s="792" t="str">
        <f>'入力シート兼事業者（控）'!AI34</f>
        <v/>
      </c>
      <c r="AJ31" s="793"/>
      <c r="AK31" s="793"/>
      <c r="AL31" s="794"/>
      <c r="AN31" s="5"/>
      <c r="AO31" s="5"/>
    </row>
    <row r="32" spans="1:41" ht="15.95" customHeight="1">
      <c r="A32" s="5"/>
      <c r="B32" s="10">
        <v>9</v>
      </c>
      <c r="C32" s="507" t="str">
        <f>IF('入力シート兼事業者（控）'!C35="","",'入力シート兼事業者（控）'!C35)</f>
        <v/>
      </c>
      <c r="D32" s="508"/>
      <c r="E32" s="508"/>
      <c r="F32" s="509">
        <f>'入力シート兼事業者（控）'!F35</f>
        <v>0</v>
      </c>
      <c r="G32" s="510"/>
      <c r="H32" s="510"/>
      <c r="I32" s="510"/>
      <c r="J32" s="511"/>
      <c r="K32" s="509">
        <f>'入力シート兼事業者（控）'!K35</f>
        <v>0</v>
      </c>
      <c r="L32" s="510"/>
      <c r="M32" s="510"/>
      <c r="N32" s="510"/>
      <c r="O32" s="510"/>
      <c r="P32" s="510"/>
      <c r="Q32" s="510"/>
      <c r="R32" s="510"/>
      <c r="S32" s="510"/>
      <c r="T32" s="510"/>
      <c r="U32" s="510"/>
      <c r="V32" s="510"/>
      <c r="W32" s="510"/>
      <c r="X32" s="511"/>
      <c r="Y32" s="802">
        <f>'入力シート兼事業者（控）'!X35</f>
        <v>0</v>
      </c>
      <c r="Z32" s="803"/>
      <c r="AA32" s="804">
        <f>'入力シート兼事業者（控）'!AA35</f>
        <v>0</v>
      </c>
      <c r="AB32" s="805"/>
      <c r="AC32" s="787">
        <f>'入力シート兼事業者（控）'!AC35</f>
        <v>0</v>
      </c>
      <c r="AD32" s="788"/>
      <c r="AE32" s="788"/>
      <c r="AF32" s="789"/>
      <c r="AG32" s="790">
        <f>'入力シート兼事業者（控）'!AG35</f>
        <v>0</v>
      </c>
      <c r="AH32" s="791"/>
      <c r="AI32" s="792" t="str">
        <f>'入力シート兼事業者（控）'!AI35</f>
        <v/>
      </c>
      <c r="AJ32" s="793"/>
      <c r="AK32" s="793"/>
      <c r="AL32" s="794"/>
      <c r="AN32" s="5"/>
      <c r="AO32" s="5"/>
    </row>
    <row r="33" spans="1:41" ht="15.95" customHeight="1">
      <c r="A33" s="5"/>
      <c r="B33" s="10">
        <v>10</v>
      </c>
      <c r="C33" s="507" t="str">
        <f>IF('入力シート兼事業者（控）'!C36="","",'入力シート兼事業者（控）'!C36)</f>
        <v/>
      </c>
      <c r="D33" s="508"/>
      <c r="E33" s="508"/>
      <c r="F33" s="509">
        <f>'入力シート兼事業者（控）'!F36</f>
        <v>0</v>
      </c>
      <c r="G33" s="510"/>
      <c r="H33" s="510"/>
      <c r="I33" s="510"/>
      <c r="J33" s="511"/>
      <c r="K33" s="509">
        <f>'入力シート兼事業者（控）'!K36</f>
        <v>0</v>
      </c>
      <c r="L33" s="510"/>
      <c r="M33" s="510"/>
      <c r="N33" s="510"/>
      <c r="O33" s="510"/>
      <c r="P33" s="510"/>
      <c r="Q33" s="510"/>
      <c r="R33" s="510"/>
      <c r="S33" s="510"/>
      <c r="T33" s="510"/>
      <c r="U33" s="510"/>
      <c r="V33" s="510"/>
      <c r="W33" s="510"/>
      <c r="X33" s="511"/>
      <c r="Y33" s="802">
        <f>'入力シート兼事業者（控）'!X36</f>
        <v>0</v>
      </c>
      <c r="Z33" s="803"/>
      <c r="AA33" s="804">
        <f>'入力シート兼事業者（控）'!AA36</f>
        <v>0</v>
      </c>
      <c r="AB33" s="805"/>
      <c r="AC33" s="787">
        <f>'入力シート兼事業者（控）'!AC36</f>
        <v>0</v>
      </c>
      <c r="AD33" s="788"/>
      <c r="AE33" s="788"/>
      <c r="AF33" s="789"/>
      <c r="AG33" s="790">
        <f>'入力シート兼事業者（控）'!AG36</f>
        <v>0</v>
      </c>
      <c r="AH33" s="791"/>
      <c r="AI33" s="792" t="str">
        <f>'入力シート兼事業者（控）'!AI36</f>
        <v/>
      </c>
      <c r="AJ33" s="793"/>
      <c r="AK33" s="793"/>
      <c r="AL33" s="794"/>
      <c r="AN33" s="5"/>
      <c r="AO33" s="5"/>
    </row>
    <row r="34" spans="1:41" ht="15.95" customHeight="1">
      <c r="A34" s="5"/>
      <c r="B34" s="10">
        <v>11</v>
      </c>
      <c r="C34" s="507" t="str">
        <f>IF('入力シート兼事業者（控）'!C37="","",'入力シート兼事業者（控）'!C37)</f>
        <v/>
      </c>
      <c r="D34" s="508"/>
      <c r="E34" s="508"/>
      <c r="F34" s="509">
        <f>'入力シート兼事業者（控）'!F37</f>
        <v>0</v>
      </c>
      <c r="G34" s="510"/>
      <c r="H34" s="510"/>
      <c r="I34" s="510"/>
      <c r="J34" s="511"/>
      <c r="K34" s="509">
        <f>'入力シート兼事業者（控）'!K37</f>
        <v>0</v>
      </c>
      <c r="L34" s="510"/>
      <c r="M34" s="510"/>
      <c r="N34" s="510"/>
      <c r="O34" s="510"/>
      <c r="P34" s="510"/>
      <c r="Q34" s="510"/>
      <c r="R34" s="510"/>
      <c r="S34" s="510"/>
      <c r="T34" s="510"/>
      <c r="U34" s="510"/>
      <c r="V34" s="510"/>
      <c r="W34" s="510"/>
      <c r="X34" s="511"/>
      <c r="Y34" s="802">
        <f>'入力シート兼事業者（控）'!X37</f>
        <v>0</v>
      </c>
      <c r="Z34" s="803"/>
      <c r="AA34" s="804">
        <f>'入力シート兼事業者（控）'!AA37</f>
        <v>0</v>
      </c>
      <c r="AB34" s="805"/>
      <c r="AC34" s="787">
        <f>'入力シート兼事業者（控）'!AC37</f>
        <v>0</v>
      </c>
      <c r="AD34" s="788"/>
      <c r="AE34" s="788"/>
      <c r="AF34" s="789"/>
      <c r="AG34" s="790">
        <f>'入力シート兼事業者（控）'!AG37</f>
        <v>0</v>
      </c>
      <c r="AH34" s="791"/>
      <c r="AI34" s="792" t="str">
        <f>'入力シート兼事業者（控）'!AI37</f>
        <v/>
      </c>
      <c r="AJ34" s="793"/>
      <c r="AK34" s="793"/>
      <c r="AL34" s="794"/>
      <c r="AN34" s="5"/>
      <c r="AO34" s="5"/>
    </row>
    <row r="35" spans="1:41" ht="15.95" customHeight="1">
      <c r="A35" s="5"/>
      <c r="B35" s="10">
        <v>12</v>
      </c>
      <c r="C35" s="507" t="str">
        <f>IF('入力シート兼事業者（控）'!C38="","",'入力シート兼事業者（控）'!C38)</f>
        <v/>
      </c>
      <c r="D35" s="508"/>
      <c r="E35" s="508"/>
      <c r="F35" s="509">
        <f>'入力シート兼事業者（控）'!F38</f>
        <v>0</v>
      </c>
      <c r="G35" s="510"/>
      <c r="H35" s="510"/>
      <c r="I35" s="510"/>
      <c r="J35" s="511"/>
      <c r="K35" s="509">
        <f>'入力シート兼事業者（控）'!K38</f>
        <v>0</v>
      </c>
      <c r="L35" s="510"/>
      <c r="M35" s="510"/>
      <c r="N35" s="510"/>
      <c r="O35" s="510"/>
      <c r="P35" s="510"/>
      <c r="Q35" s="510"/>
      <c r="R35" s="510"/>
      <c r="S35" s="510"/>
      <c r="T35" s="510"/>
      <c r="U35" s="510"/>
      <c r="V35" s="510"/>
      <c r="W35" s="510"/>
      <c r="X35" s="511"/>
      <c r="Y35" s="802">
        <f>'入力シート兼事業者（控）'!X38</f>
        <v>0</v>
      </c>
      <c r="Z35" s="803"/>
      <c r="AA35" s="804">
        <f>'入力シート兼事業者（控）'!AA38</f>
        <v>0</v>
      </c>
      <c r="AB35" s="805"/>
      <c r="AC35" s="787">
        <f>'入力シート兼事業者（控）'!AC38</f>
        <v>0</v>
      </c>
      <c r="AD35" s="788"/>
      <c r="AE35" s="788"/>
      <c r="AF35" s="789"/>
      <c r="AG35" s="790">
        <f>'入力シート兼事業者（控）'!AG38</f>
        <v>0</v>
      </c>
      <c r="AH35" s="791"/>
      <c r="AI35" s="792" t="str">
        <f>'入力シート兼事業者（控）'!AI38</f>
        <v/>
      </c>
      <c r="AJ35" s="793"/>
      <c r="AK35" s="793"/>
      <c r="AL35" s="794"/>
      <c r="AN35" s="5"/>
      <c r="AO35" s="5"/>
    </row>
    <row r="36" spans="1:41" ht="15.95" customHeight="1">
      <c r="A36" s="5"/>
      <c r="B36" s="10">
        <v>13</v>
      </c>
      <c r="C36" s="507" t="str">
        <f>IF('入力シート兼事業者（控）'!C39="","",'入力シート兼事業者（控）'!C39)</f>
        <v/>
      </c>
      <c r="D36" s="508"/>
      <c r="E36" s="508"/>
      <c r="F36" s="509">
        <f>'入力シート兼事業者（控）'!F39</f>
        <v>0</v>
      </c>
      <c r="G36" s="510"/>
      <c r="H36" s="510"/>
      <c r="I36" s="510"/>
      <c r="J36" s="511"/>
      <c r="K36" s="509">
        <f>'入力シート兼事業者（控）'!K39</f>
        <v>0</v>
      </c>
      <c r="L36" s="510"/>
      <c r="M36" s="510"/>
      <c r="N36" s="510"/>
      <c r="O36" s="510"/>
      <c r="P36" s="510"/>
      <c r="Q36" s="510"/>
      <c r="R36" s="510"/>
      <c r="S36" s="510"/>
      <c r="T36" s="510"/>
      <c r="U36" s="510"/>
      <c r="V36" s="510"/>
      <c r="W36" s="510"/>
      <c r="X36" s="511"/>
      <c r="Y36" s="802">
        <f>'入力シート兼事業者（控）'!X39</f>
        <v>0</v>
      </c>
      <c r="Z36" s="803"/>
      <c r="AA36" s="804">
        <f>'入力シート兼事業者（控）'!AA39</f>
        <v>0</v>
      </c>
      <c r="AB36" s="805"/>
      <c r="AC36" s="787">
        <f>'入力シート兼事業者（控）'!AC39</f>
        <v>0</v>
      </c>
      <c r="AD36" s="788"/>
      <c r="AE36" s="788"/>
      <c r="AF36" s="789"/>
      <c r="AG36" s="790">
        <f>'入力シート兼事業者（控）'!AG39</f>
        <v>0</v>
      </c>
      <c r="AH36" s="791"/>
      <c r="AI36" s="792" t="str">
        <f>'入力シート兼事業者（控）'!AI39</f>
        <v/>
      </c>
      <c r="AJ36" s="793"/>
      <c r="AK36" s="793"/>
      <c r="AL36" s="794"/>
      <c r="AN36" s="5"/>
      <c r="AO36" s="5"/>
    </row>
    <row r="37" spans="1:41" ht="15.95" customHeight="1">
      <c r="A37" s="5"/>
      <c r="B37" s="10">
        <v>14</v>
      </c>
      <c r="C37" s="507" t="str">
        <f>IF('入力シート兼事業者（控）'!C40="","",'入力シート兼事業者（控）'!C40)</f>
        <v/>
      </c>
      <c r="D37" s="508"/>
      <c r="E37" s="508"/>
      <c r="F37" s="509">
        <f>'入力シート兼事業者（控）'!F40</f>
        <v>0</v>
      </c>
      <c r="G37" s="510"/>
      <c r="H37" s="510"/>
      <c r="I37" s="510"/>
      <c r="J37" s="511"/>
      <c r="K37" s="509">
        <f>'入力シート兼事業者（控）'!K40</f>
        <v>0</v>
      </c>
      <c r="L37" s="510"/>
      <c r="M37" s="510"/>
      <c r="N37" s="510"/>
      <c r="O37" s="510"/>
      <c r="P37" s="510"/>
      <c r="Q37" s="510"/>
      <c r="R37" s="510"/>
      <c r="S37" s="510"/>
      <c r="T37" s="510"/>
      <c r="U37" s="510"/>
      <c r="V37" s="510"/>
      <c r="W37" s="510"/>
      <c r="X37" s="511"/>
      <c r="Y37" s="802">
        <f>'入力シート兼事業者（控）'!X40</f>
        <v>0</v>
      </c>
      <c r="Z37" s="803"/>
      <c r="AA37" s="804">
        <f>'入力シート兼事業者（控）'!AA40</f>
        <v>0</v>
      </c>
      <c r="AB37" s="805"/>
      <c r="AC37" s="787">
        <f>'入力シート兼事業者（控）'!AC40</f>
        <v>0</v>
      </c>
      <c r="AD37" s="788"/>
      <c r="AE37" s="788"/>
      <c r="AF37" s="789"/>
      <c r="AG37" s="790">
        <f>'入力シート兼事業者（控）'!AG40</f>
        <v>0</v>
      </c>
      <c r="AH37" s="791"/>
      <c r="AI37" s="792" t="str">
        <f>'入力シート兼事業者（控）'!AI40</f>
        <v/>
      </c>
      <c r="AJ37" s="793"/>
      <c r="AK37" s="793"/>
      <c r="AL37" s="794"/>
      <c r="AN37" s="5"/>
      <c r="AO37" s="5"/>
    </row>
    <row r="38" spans="1:41" ht="15.95" customHeight="1">
      <c r="A38" s="5"/>
      <c r="B38" s="10">
        <v>15</v>
      </c>
      <c r="C38" s="507" t="str">
        <f>IF('入力シート兼事業者（控）'!C41="","",'入力シート兼事業者（控）'!C41)</f>
        <v/>
      </c>
      <c r="D38" s="508"/>
      <c r="E38" s="508"/>
      <c r="F38" s="509">
        <f>'入力シート兼事業者（控）'!F41</f>
        <v>0</v>
      </c>
      <c r="G38" s="510"/>
      <c r="H38" s="510"/>
      <c r="I38" s="510"/>
      <c r="J38" s="511"/>
      <c r="K38" s="509">
        <f>'入力シート兼事業者（控）'!K41</f>
        <v>0</v>
      </c>
      <c r="L38" s="510"/>
      <c r="M38" s="510"/>
      <c r="N38" s="510"/>
      <c r="O38" s="510"/>
      <c r="P38" s="510"/>
      <c r="Q38" s="510"/>
      <c r="R38" s="510"/>
      <c r="S38" s="510"/>
      <c r="T38" s="510"/>
      <c r="U38" s="510"/>
      <c r="V38" s="510"/>
      <c r="W38" s="510"/>
      <c r="X38" s="511"/>
      <c r="Y38" s="802">
        <f>'入力シート兼事業者（控）'!X41</f>
        <v>0</v>
      </c>
      <c r="Z38" s="803"/>
      <c r="AA38" s="804">
        <f>'入力シート兼事業者（控）'!AA41</f>
        <v>0</v>
      </c>
      <c r="AB38" s="805"/>
      <c r="AC38" s="787">
        <f>'入力シート兼事業者（控）'!AC41</f>
        <v>0</v>
      </c>
      <c r="AD38" s="788"/>
      <c r="AE38" s="788"/>
      <c r="AF38" s="789"/>
      <c r="AG38" s="790">
        <f>'入力シート兼事業者（控）'!AG41</f>
        <v>0</v>
      </c>
      <c r="AH38" s="791"/>
      <c r="AI38" s="792" t="str">
        <f>'入力シート兼事業者（控）'!AI41</f>
        <v/>
      </c>
      <c r="AJ38" s="793"/>
      <c r="AK38" s="793"/>
      <c r="AL38" s="794"/>
      <c r="AN38" s="5"/>
      <c r="AO38" s="5"/>
    </row>
    <row r="39" spans="1:41" ht="15.95" customHeight="1">
      <c r="A39" s="5"/>
      <c r="B39" s="10">
        <v>16</v>
      </c>
      <c r="C39" s="507" t="str">
        <f>IF('入力シート兼事業者（控）'!C42="","",'入力シート兼事業者（控）'!C42)</f>
        <v/>
      </c>
      <c r="D39" s="508"/>
      <c r="E39" s="508"/>
      <c r="F39" s="509">
        <f>'入力シート兼事業者（控）'!F42</f>
        <v>0</v>
      </c>
      <c r="G39" s="510"/>
      <c r="H39" s="510"/>
      <c r="I39" s="510"/>
      <c r="J39" s="511"/>
      <c r="K39" s="509">
        <f>'入力シート兼事業者（控）'!K42</f>
        <v>0</v>
      </c>
      <c r="L39" s="510"/>
      <c r="M39" s="510"/>
      <c r="N39" s="510"/>
      <c r="O39" s="510"/>
      <c r="P39" s="510"/>
      <c r="Q39" s="510"/>
      <c r="R39" s="510"/>
      <c r="S39" s="510"/>
      <c r="T39" s="510"/>
      <c r="U39" s="510"/>
      <c r="V39" s="510"/>
      <c r="W39" s="510"/>
      <c r="X39" s="511"/>
      <c r="Y39" s="802">
        <f>'入力シート兼事業者（控）'!X42</f>
        <v>0</v>
      </c>
      <c r="Z39" s="803"/>
      <c r="AA39" s="804">
        <f>'入力シート兼事業者（控）'!AA42</f>
        <v>0</v>
      </c>
      <c r="AB39" s="805"/>
      <c r="AC39" s="787">
        <f>'入力シート兼事業者（控）'!AC42</f>
        <v>0</v>
      </c>
      <c r="AD39" s="788"/>
      <c r="AE39" s="788"/>
      <c r="AF39" s="789"/>
      <c r="AG39" s="790">
        <f>'入力シート兼事業者（控）'!AG42</f>
        <v>0</v>
      </c>
      <c r="AH39" s="791"/>
      <c r="AI39" s="792" t="str">
        <f>'入力シート兼事業者（控）'!AI42</f>
        <v/>
      </c>
      <c r="AJ39" s="793"/>
      <c r="AK39" s="793"/>
      <c r="AL39" s="794"/>
      <c r="AN39" s="5"/>
      <c r="AO39" s="5"/>
    </row>
    <row r="40" spans="1:41" ht="15.95" customHeight="1">
      <c r="A40" s="5"/>
      <c r="B40" s="10">
        <v>17</v>
      </c>
      <c r="C40" s="507" t="str">
        <f>IF('入力シート兼事業者（控）'!C43="","",'入力シート兼事業者（控）'!C43)</f>
        <v/>
      </c>
      <c r="D40" s="508"/>
      <c r="E40" s="508"/>
      <c r="F40" s="509">
        <f>'入力シート兼事業者（控）'!F43</f>
        <v>0</v>
      </c>
      <c r="G40" s="510"/>
      <c r="H40" s="510"/>
      <c r="I40" s="510"/>
      <c r="J40" s="511"/>
      <c r="K40" s="509">
        <f>'入力シート兼事業者（控）'!K43</f>
        <v>0</v>
      </c>
      <c r="L40" s="510"/>
      <c r="M40" s="510"/>
      <c r="N40" s="510"/>
      <c r="O40" s="510"/>
      <c r="P40" s="510"/>
      <c r="Q40" s="510"/>
      <c r="R40" s="510"/>
      <c r="S40" s="510"/>
      <c r="T40" s="510"/>
      <c r="U40" s="510"/>
      <c r="V40" s="510"/>
      <c r="W40" s="510"/>
      <c r="X40" s="511"/>
      <c r="Y40" s="802">
        <f>'入力シート兼事業者（控）'!X43</f>
        <v>0</v>
      </c>
      <c r="Z40" s="803"/>
      <c r="AA40" s="804">
        <f>'入力シート兼事業者（控）'!AA43</f>
        <v>0</v>
      </c>
      <c r="AB40" s="805"/>
      <c r="AC40" s="787">
        <f>'入力シート兼事業者（控）'!AC43</f>
        <v>0</v>
      </c>
      <c r="AD40" s="788"/>
      <c r="AE40" s="788"/>
      <c r="AF40" s="789"/>
      <c r="AG40" s="790">
        <f>'入力シート兼事業者（控）'!AG43</f>
        <v>0</v>
      </c>
      <c r="AH40" s="791"/>
      <c r="AI40" s="792" t="str">
        <f>'入力シート兼事業者（控）'!AI43</f>
        <v/>
      </c>
      <c r="AJ40" s="793"/>
      <c r="AK40" s="793"/>
      <c r="AL40" s="794"/>
      <c r="AN40" s="5"/>
      <c r="AO40" s="5"/>
    </row>
    <row r="41" spans="1:41" ht="15.95" customHeight="1">
      <c r="A41" s="5"/>
      <c r="B41" s="10">
        <v>18</v>
      </c>
      <c r="C41" s="507" t="str">
        <f>IF('入力シート兼事業者（控）'!C44="","",'入力シート兼事業者（控）'!C44)</f>
        <v/>
      </c>
      <c r="D41" s="508"/>
      <c r="E41" s="508"/>
      <c r="F41" s="509">
        <f>'入力シート兼事業者（控）'!F44</f>
        <v>0</v>
      </c>
      <c r="G41" s="510"/>
      <c r="H41" s="510"/>
      <c r="I41" s="510"/>
      <c r="J41" s="511"/>
      <c r="K41" s="509">
        <f>'入力シート兼事業者（控）'!K44</f>
        <v>0</v>
      </c>
      <c r="L41" s="510"/>
      <c r="M41" s="510"/>
      <c r="N41" s="510"/>
      <c r="O41" s="510"/>
      <c r="P41" s="510"/>
      <c r="Q41" s="510"/>
      <c r="R41" s="510"/>
      <c r="S41" s="510"/>
      <c r="T41" s="510"/>
      <c r="U41" s="510"/>
      <c r="V41" s="510"/>
      <c r="W41" s="510"/>
      <c r="X41" s="511"/>
      <c r="Y41" s="802">
        <f>'入力シート兼事業者（控）'!X44</f>
        <v>0</v>
      </c>
      <c r="Z41" s="803"/>
      <c r="AA41" s="804">
        <f>'入力シート兼事業者（控）'!AA44</f>
        <v>0</v>
      </c>
      <c r="AB41" s="805"/>
      <c r="AC41" s="787">
        <f>'入力シート兼事業者（控）'!AC44</f>
        <v>0</v>
      </c>
      <c r="AD41" s="788"/>
      <c r="AE41" s="788"/>
      <c r="AF41" s="789"/>
      <c r="AG41" s="790">
        <f>'入力シート兼事業者（控）'!AG44</f>
        <v>0</v>
      </c>
      <c r="AH41" s="791"/>
      <c r="AI41" s="792" t="str">
        <f>'入力シート兼事業者（控）'!AI44</f>
        <v/>
      </c>
      <c r="AJ41" s="793"/>
      <c r="AK41" s="793"/>
      <c r="AL41" s="794"/>
      <c r="AN41" s="5"/>
      <c r="AO41" s="5"/>
    </row>
    <row r="42" spans="1:41" ht="15.95" customHeight="1">
      <c r="A42" s="5"/>
      <c r="B42" s="10">
        <v>19</v>
      </c>
      <c r="C42" s="507" t="str">
        <f>IF('入力シート兼事業者（控）'!C45="","",'入力シート兼事業者（控）'!C45)</f>
        <v/>
      </c>
      <c r="D42" s="508"/>
      <c r="E42" s="508"/>
      <c r="F42" s="509">
        <f>'入力シート兼事業者（控）'!F45</f>
        <v>0</v>
      </c>
      <c r="G42" s="510"/>
      <c r="H42" s="510"/>
      <c r="I42" s="510"/>
      <c r="J42" s="511"/>
      <c r="K42" s="509">
        <f>'入力シート兼事業者（控）'!K45</f>
        <v>0</v>
      </c>
      <c r="L42" s="510"/>
      <c r="M42" s="510"/>
      <c r="N42" s="510"/>
      <c r="O42" s="510"/>
      <c r="P42" s="510"/>
      <c r="Q42" s="510"/>
      <c r="R42" s="510"/>
      <c r="S42" s="510"/>
      <c r="T42" s="510"/>
      <c r="U42" s="510"/>
      <c r="V42" s="510"/>
      <c r="W42" s="510"/>
      <c r="X42" s="511"/>
      <c r="Y42" s="802">
        <f>'入力シート兼事業者（控）'!X45</f>
        <v>0</v>
      </c>
      <c r="Z42" s="803"/>
      <c r="AA42" s="804">
        <f>'入力シート兼事業者（控）'!AA45</f>
        <v>0</v>
      </c>
      <c r="AB42" s="805"/>
      <c r="AC42" s="787">
        <f>'入力シート兼事業者（控）'!AC45</f>
        <v>0</v>
      </c>
      <c r="AD42" s="788"/>
      <c r="AE42" s="788"/>
      <c r="AF42" s="789"/>
      <c r="AG42" s="790">
        <f>'入力シート兼事業者（控）'!AG45</f>
        <v>0</v>
      </c>
      <c r="AH42" s="791"/>
      <c r="AI42" s="792" t="str">
        <f>'入力シート兼事業者（控）'!AI45</f>
        <v/>
      </c>
      <c r="AJ42" s="793"/>
      <c r="AK42" s="793"/>
      <c r="AL42" s="794"/>
      <c r="AN42" s="5"/>
      <c r="AO42" s="5"/>
    </row>
    <row r="43" spans="1:41" ht="15.95" customHeight="1">
      <c r="A43" s="5"/>
      <c r="B43" s="10">
        <v>20</v>
      </c>
      <c r="C43" s="507" t="str">
        <f>IF('入力シート兼事業者（控）'!C46="","",'入力シート兼事業者（控）'!C46)</f>
        <v/>
      </c>
      <c r="D43" s="508"/>
      <c r="E43" s="508"/>
      <c r="F43" s="509">
        <f>'入力シート兼事業者（控）'!F46</f>
        <v>0</v>
      </c>
      <c r="G43" s="510"/>
      <c r="H43" s="510"/>
      <c r="I43" s="510"/>
      <c r="J43" s="511"/>
      <c r="K43" s="509">
        <f>'入力シート兼事業者（控）'!K46</f>
        <v>0</v>
      </c>
      <c r="L43" s="510"/>
      <c r="M43" s="510"/>
      <c r="N43" s="510"/>
      <c r="O43" s="510"/>
      <c r="P43" s="510"/>
      <c r="Q43" s="510"/>
      <c r="R43" s="510"/>
      <c r="S43" s="510"/>
      <c r="T43" s="510"/>
      <c r="U43" s="510"/>
      <c r="V43" s="510"/>
      <c r="W43" s="510"/>
      <c r="X43" s="511"/>
      <c r="Y43" s="802">
        <f>'入力シート兼事業者（控）'!X46</f>
        <v>0</v>
      </c>
      <c r="Z43" s="803"/>
      <c r="AA43" s="804">
        <f>'入力シート兼事業者（控）'!AA46</f>
        <v>0</v>
      </c>
      <c r="AB43" s="805"/>
      <c r="AC43" s="787">
        <f>'入力シート兼事業者（控）'!AC46</f>
        <v>0</v>
      </c>
      <c r="AD43" s="788"/>
      <c r="AE43" s="788"/>
      <c r="AF43" s="789"/>
      <c r="AG43" s="790">
        <f>'入力シート兼事業者（控）'!AG46</f>
        <v>0</v>
      </c>
      <c r="AH43" s="791"/>
      <c r="AI43" s="792" t="str">
        <f>'入力シート兼事業者（控）'!AI46</f>
        <v/>
      </c>
      <c r="AJ43" s="793"/>
      <c r="AK43" s="793"/>
      <c r="AL43" s="794"/>
      <c r="AN43" s="5"/>
      <c r="AO43" s="5"/>
    </row>
    <row r="44" spans="1:41" ht="15.95" customHeight="1">
      <c r="A44" s="5"/>
      <c r="B44" s="10">
        <v>21</v>
      </c>
      <c r="C44" s="507" t="str">
        <f>IF('入力シート兼事業者（控）'!C47="","",'入力シート兼事業者（控）'!C47)</f>
        <v/>
      </c>
      <c r="D44" s="508"/>
      <c r="E44" s="508"/>
      <c r="F44" s="509">
        <f>'入力シート兼事業者（控）'!F47</f>
        <v>0</v>
      </c>
      <c r="G44" s="510"/>
      <c r="H44" s="510"/>
      <c r="I44" s="510"/>
      <c r="J44" s="511"/>
      <c r="K44" s="509">
        <f>'入力シート兼事業者（控）'!K47</f>
        <v>0</v>
      </c>
      <c r="L44" s="510"/>
      <c r="M44" s="510"/>
      <c r="N44" s="510"/>
      <c r="O44" s="510"/>
      <c r="P44" s="510"/>
      <c r="Q44" s="510"/>
      <c r="R44" s="510"/>
      <c r="S44" s="510"/>
      <c r="T44" s="510"/>
      <c r="U44" s="510"/>
      <c r="V44" s="510"/>
      <c r="W44" s="510"/>
      <c r="X44" s="511"/>
      <c r="Y44" s="802">
        <f>'入力シート兼事業者（控）'!X47</f>
        <v>0</v>
      </c>
      <c r="Z44" s="803"/>
      <c r="AA44" s="804">
        <f>'入力シート兼事業者（控）'!AA47</f>
        <v>0</v>
      </c>
      <c r="AB44" s="805"/>
      <c r="AC44" s="787">
        <f>'入力シート兼事業者（控）'!AC47</f>
        <v>0</v>
      </c>
      <c r="AD44" s="788"/>
      <c r="AE44" s="788"/>
      <c r="AF44" s="789"/>
      <c r="AG44" s="790">
        <f>'入力シート兼事業者（控）'!AG47</f>
        <v>0</v>
      </c>
      <c r="AH44" s="791"/>
      <c r="AI44" s="792" t="str">
        <f>'入力シート兼事業者（控）'!AI47</f>
        <v/>
      </c>
      <c r="AJ44" s="793"/>
      <c r="AK44" s="793"/>
      <c r="AL44" s="794"/>
      <c r="AN44" s="5"/>
      <c r="AO44" s="5"/>
    </row>
    <row r="45" spans="1:41" ht="15.95" customHeight="1">
      <c r="A45" s="5"/>
      <c r="B45" s="10">
        <v>22</v>
      </c>
      <c r="C45" s="507" t="str">
        <f>IF('入力シート兼事業者（控）'!C48="","",'入力シート兼事業者（控）'!C48)</f>
        <v/>
      </c>
      <c r="D45" s="508"/>
      <c r="E45" s="508"/>
      <c r="F45" s="509">
        <f>'入力シート兼事業者（控）'!F48</f>
        <v>0</v>
      </c>
      <c r="G45" s="510"/>
      <c r="H45" s="510"/>
      <c r="I45" s="510"/>
      <c r="J45" s="511"/>
      <c r="K45" s="509">
        <f>'入力シート兼事業者（控）'!K48</f>
        <v>0</v>
      </c>
      <c r="L45" s="510"/>
      <c r="M45" s="510"/>
      <c r="N45" s="510"/>
      <c r="O45" s="510"/>
      <c r="P45" s="510"/>
      <c r="Q45" s="510"/>
      <c r="R45" s="510"/>
      <c r="S45" s="510"/>
      <c r="T45" s="510"/>
      <c r="U45" s="510"/>
      <c r="V45" s="510"/>
      <c r="W45" s="510"/>
      <c r="X45" s="511"/>
      <c r="Y45" s="802">
        <f>'入力シート兼事業者（控）'!X48</f>
        <v>0</v>
      </c>
      <c r="Z45" s="803"/>
      <c r="AA45" s="804">
        <f>'入力シート兼事業者（控）'!AA48</f>
        <v>0</v>
      </c>
      <c r="AB45" s="805"/>
      <c r="AC45" s="787">
        <f>'入力シート兼事業者（控）'!AC48</f>
        <v>0</v>
      </c>
      <c r="AD45" s="788"/>
      <c r="AE45" s="788"/>
      <c r="AF45" s="789"/>
      <c r="AG45" s="790">
        <f>'入力シート兼事業者（控）'!AG48</f>
        <v>0</v>
      </c>
      <c r="AH45" s="791"/>
      <c r="AI45" s="792" t="str">
        <f>'入力シート兼事業者（控）'!AI48</f>
        <v/>
      </c>
      <c r="AJ45" s="793"/>
      <c r="AK45" s="793"/>
      <c r="AL45" s="794"/>
      <c r="AN45" s="5"/>
      <c r="AO45" s="5"/>
    </row>
    <row r="46" spans="1:41" ht="15.95" customHeight="1">
      <c r="A46" s="5"/>
      <c r="B46" s="10">
        <v>23</v>
      </c>
      <c r="C46" s="507" t="str">
        <f>IF('入力シート兼事業者（控）'!C49="","",'入力シート兼事業者（控）'!C49)</f>
        <v/>
      </c>
      <c r="D46" s="508"/>
      <c r="E46" s="508"/>
      <c r="F46" s="509">
        <f>'入力シート兼事業者（控）'!F49</f>
        <v>0</v>
      </c>
      <c r="G46" s="510"/>
      <c r="H46" s="510"/>
      <c r="I46" s="510"/>
      <c r="J46" s="511"/>
      <c r="K46" s="509">
        <f>'入力シート兼事業者（控）'!K49</f>
        <v>0</v>
      </c>
      <c r="L46" s="510"/>
      <c r="M46" s="510"/>
      <c r="N46" s="510"/>
      <c r="O46" s="510"/>
      <c r="P46" s="510"/>
      <c r="Q46" s="510"/>
      <c r="R46" s="510"/>
      <c r="S46" s="510"/>
      <c r="T46" s="510"/>
      <c r="U46" s="510"/>
      <c r="V46" s="510"/>
      <c r="W46" s="510"/>
      <c r="X46" s="511"/>
      <c r="Y46" s="802">
        <f>'入力シート兼事業者（控）'!X49</f>
        <v>0</v>
      </c>
      <c r="Z46" s="803"/>
      <c r="AA46" s="804">
        <f>'入力シート兼事業者（控）'!AA49</f>
        <v>0</v>
      </c>
      <c r="AB46" s="805"/>
      <c r="AC46" s="787">
        <f>'入力シート兼事業者（控）'!AC49</f>
        <v>0</v>
      </c>
      <c r="AD46" s="788"/>
      <c r="AE46" s="788"/>
      <c r="AF46" s="789"/>
      <c r="AG46" s="790">
        <f>'入力シート兼事業者（控）'!AG49</f>
        <v>0</v>
      </c>
      <c r="AH46" s="791"/>
      <c r="AI46" s="792" t="str">
        <f>'入力シート兼事業者（控）'!AI49</f>
        <v/>
      </c>
      <c r="AJ46" s="793"/>
      <c r="AK46" s="793"/>
      <c r="AL46" s="794"/>
      <c r="AN46" s="5"/>
      <c r="AO46" s="5"/>
    </row>
    <row r="47" spans="1:41" ht="15.95" customHeight="1">
      <c r="A47" s="5"/>
      <c r="B47" s="10">
        <v>24</v>
      </c>
      <c r="C47" s="507" t="str">
        <f>IF('入力シート兼事業者（控）'!C50="","",'入力シート兼事業者（控）'!C50)</f>
        <v/>
      </c>
      <c r="D47" s="508"/>
      <c r="E47" s="508"/>
      <c r="F47" s="509">
        <f>'入力シート兼事業者（控）'!F50</f>
        <v>0</v>
      </c>
      <c r="G47" s="510"/>
      <c r="H47" s="510"/>
      <c r="I47" s="510"/>
      <c r="J47" s="511"/>
      <c r="K47" s="509">
        <f>'入力シート兼事業者（控）'!K50</f>
        <v>0</v>
      </c>
      <c r="L47" s="510"/>
      <c r="M47" s="510"/>
      <c r="N47" s="510"/>
      <c r="O47" s="510"/>
      <c r="P47" s="510"/>
      <c r="Q47" s="510"/>
      <c r="R47" s="510"/>
      <c r="S47" s="510"/>
      <c r="T47" s="510"/>
      <c r="U47" s="510"/>
      <c r="V47" s="510"/>
      <c r="W47" s="510"/>
      <c r="X47" s="511"/>
      <c r="Y47" s="802">
        <f>'入力シート兼事業者（控）'!X50</f>
        <v>0</v>
      </c>
      <c r="Z47" s="803"/>
      <c r="AA47" s="804">
        <f>'入力シート兼事業者（控）'!AA50</f>
        <v>0</v>
      </c>
      <c r="AB47" s="805"/>
      <c r="AC47" s="787">
        <f>'入力シート兼事業者（控）'!AC50</f>
        <v>0</v>
      </c>
      <c r="AD47" s="788"/>
      <c r="AE47" s="788"/>
      <c r="AF47" s="789"/>
      <c r="AG47" s="790">
        <f>'入力シート兼事業者（控）'!AG50</f>
        <v>0</v>
      </c>
      <c r="AH47" s="791"/>
      <c r="AI47" s="792" t="str">
        <f>'入力シート兼事業者（控）'!AI50</f>
        <v/>
      </c>
      <c r="AJ47" s="793"/>
      <c r="AK47" s="793"/>
      <c r="AL47" s="794"/>
      <c r="AN47" s="5"/>
      <c r="AO47" s="5"/>
    </row>
    <row r="48" spans="1:41" ht="15.95" customHeight="1">
      <c r="A48" s="5"/>
      <c r="B48" s="10">
        <v>25</v>
      </c>
      <c r="C48" s="507" t="str">
        <f>IF('入力シート兼事業者（控）'!C51="","",'入力シート兼事業者（控）'!C51)</f>
        <v/>
      </c>
      <c r="D48" s="508"/>
      <c r="E48" s="508"/>
      <c r="F48" s="509">
        <f>'入力シート兼事業者（控）'!F51</f>
        <v>0</v>
      </c>
      <c r="G48" s="510"/>
      <c r="H48" s="510"/>
      <c r="I48" s="510"/>
      <c r="J48" s="511"/>
      <c r="K48" s="509">
        <f>'入力シート兼事業者（控）'!K51</f>
        <v>0</v>
      </c>
      <c r="L48" s="510"/>
      <c r="M48" s="510"/>
      <c r="N48" s="510"/>
      <c r="O48" s="510"/>
      <c r="P48" s="510"/>
      <c r="Q48" s="510"/>
      <c r="R48" s="510"/>
      <c r="S48" s="510"/>
      <c r="T48" s="510"/>
      <c r="U48" s="510"/>
      <c r="V48" s="510"/>
      <c r="W48" s="510"/>
      <c r="X48" s="511"/>
      <c r="Y48" s="802">
        <f>'入力シート兼事業者（控）'!X51</f>
        <v>0</v>
      </c>
      <c r="Z48" s="803"/>
      <c r="AA48" s="804">
        <f>'入力シート兼事業者（控）'!AA51</f>
        <v>0</v>
      </c>
      <c r="AB48" s="805"/>
      <c r="AC48" s="787">
        <f>'入力シート兼事業者（控）'!AC51</f>
        <v>0</v>
      </c>
      <c r="AD48" s="788"/>
      <c r="AE48" s="788"/>
      <c r="AF48" s="789"/>
      <c r="AG48" s="790">
        <f>'入力シート兼事業者（控）'!AG51</f>
        <v>0</v>
      </c>
      <c r="AH48" s="791"/>
      <c r="AI48" s="792" t="str">
        <f>'入力シート兼事業者（控）'!AI51</f>
        <v/>
      </c>
      <c r="AJ48" s="793"/>
      <c r="AK48" s="793"/>
      <c r="AL48" s="794"/>
      <c r="AN48" s="5"/>
      <c r="AO48" s="5"/>
    </row>
    <row r="49" spans="1:41" ht="15.95" customHeight="1">
      <c r="A49" s="5"/>
      <c r="B49" s="10">
        <v>26</v>
      </c>
      <c r="C49" s="507" t="str">
        <f>IF('入力シート兼事業者（控）'!C52="","",'入力シート兼事業者（控）'!C52)</f>
        <v/>
      </c>
      <c r="D49" s="508"/>
      <c r="E49" s="508"/>
      <c r="F49" s="509">
        <f>'入力シート兼事業者（控）'!F52</f>
        <v>0</v>
      </c>
      <c r="G49" s="510"/>
      <c r="H49" s="510"/>
      <c r="I49" s="510"/>
      <c r="J49" s="511"/>
      <c r="K49" s="509">
        <f>'入力シート兼事業者（控）'!K52</f>
        <v>0</v>
      </c>
      <c r="L49" s="510"/>
      <c r="M49" s="510"/>
      <c r="N49" s="510"/>
      <c r="O49" s="510"/>
      <c r="P49" s="510"/>
      <c r="Q49" s="510"/>
      <c r="R49" s="510"/>
      <c r="S49" s="510"/>
      <c r="T49" s="510"/>
      <c r="U49" s="510"/>
      <c r="V49" s="510"/>
      <c r="W49" s="510"/>
      <c r="X49" s="511"/>
      <c r="Y49" s="802">
        <f>'入力シート兼事業者（控）'!X52</f>
        <v>0</v>
      </c>
      <c r="Z49" s="803"/>
      <c r="AA49" s="804">
        <f>'入力シート兼事業者（控）'!AA52</f>
        <v>0</v>
      </c>
      <c r="AB49" s="805"/>
      <c r="AC49" s="787">
        <f>'入力シート兼事業者（控）'!AC52</f>
        <v>0</v>
      </c>
      <c r="AD49" s="788"/>
      <c r="AE49" s="788"/>
      <c r="AF49" s="789"/>
      <c r="AG49" s="790">
        <f>'入力シート兼事業者（控）'!AG52</f>
        <v>0</v>
      </c>
      <c r="AH49" s="791"/>
      <c r="AI49" s="792" t="str">
        <f>'入力シート兼事業者（控）'!AI52</f>
        <v/>
      </c>
      <c r="AJ49" s="793"/>
      <c r="AK49" s="793"/>
      <c r="AL49" s="794"/>
      <c r="AN49" s="5"/>
      <c r="AO49" s="5"/>
    </row>
    <row r="50" spans="1:41" ht="15.95" customHeight="1">
      <c r="A50" s="5"/>
      <c r="B50" s="10">
        <v>27</v>
      </c>
      <c r="C50" s="507" t="str">
        <f>IF('入力シート兼事業者（控）'!C53="","",'入力シート兼事業者（控）'!C53)</f>
        <v/>
      </c>
      <c r="D50" s="508"/>
      <c r="E50" s="508"/>
      <c r="F50" s="509">
        <f>'入力シート兼事業者（控）'!F53</f>
        <v>0</v>
      </c>
      <c r="G50" s="510"/>
      <c r="H50" s="510"/>
      <c r="I50" s="510"/>
      <c r="J50" s="511"/>
      <c r="K50" s="509">
        <f>'入力シート兼事業者（控）'!K53</f>
        <v>0</v>
      </c>
      <c r="L50" s="510"/>
      <c r="M50" s="510"/>
      <c r="N50" s="510"/>
      <c r="O50" s="510"/>
      <c r="P50" s="510"/>
      <c r="Q50" s="510"/>
      <c r="R50" s="510"/>
      <c r="S50" s="510"/>
      <c r="T50" s="510"/>
      <c r="U50" s="510"/>
      <c r="V50" s="510"/>
      <c r="W50" s="510"/>
      <c r="X50" s="511"/>
      <c r="Y50" s="802">
        <f>'入力シート兼事業者（控）'!X53</f>
        <v>0</v>
      </c>
      <c r="Z50" s="803"/>
      <c r="AA50" s="804">
        <f>'入力シート兼事業者（控）'!AA53</f>
        <v>0</v>
      </c>
      <c r="AB50" s="805"/>
      <c r="AC50" s="787">
        <f>'入力シート兼事業者（控）'!AC53</f>
        <v>0</v>
      </c>
      <c r="AD50" s="788"/>
      <c r="AE50" s="788"/>
      <c r="AF50" s="789"/>
      <c r="AG50" s="790">
        <f>'入力シート兼事業者（控）'!AG53</f>
        <v>0</v>
      </c>
      <c r="AH50" s="791"/>
      <c r="AI50" s="792" t="str">
        <f>'入力シート兼事業者（控）'!AI53</f>
        <v/>
      </c>
      <c r="AJ50" s="793"/>
      <c r="AK50" s="793"/>
      <c r="AL50" s="794"/>
      <c r="AN50" s="5"/>
      <c r="AO50" s="5"/>
    </row>
    <row r="51" spans="1:41" ht="15.95" customHeight="1">
      <c r="A51" s="5"/>
      <c r="B51" s="10">
        <v>28</v>
      </c>
      <c r="C51" s="507" t="str">
        <f>IF('入力シート兼事業者（控）'!C54="","",'入力シート兼事業者（控）'!C54)</f>
        <v/>
      </c>
      <c r="D51" s="508"/>
      <c r="E51" s="508"/>
      <c r="F51" s="509">
        <f>'入力シート兼事業者（控）'!F54</f>
        <v>0</v>
      </c>
      <c r="G51" s="510"/>
      <c r="H51" s="510"/>
      <c r="I51" s="510"/>
      <c r="J51" s="511"/>
      <c r="K51" s="509">
        <f>'入力シート兼事業者（控）'!K54</f>
        <v>0</v>
      </c>
      <c r="L51" s="510"/>
      <c r="M51" s="510"/>
      <c r="N51" s="510"/>
      <c r="O51" s="510"/>
      <c r="P51" s="510"/>
      <c r="Q51" s="510"/>
      <c r="R51" s="510"/>
      <c r="S51" s="510"/>
      <c r="T51" s="510"/>
      <c r="U51" s="510"/>
      <c r="V51" s="510"/>
      <c r="W51" s="510"/>
      <c r="X51" s="511"/>
      <c r="Y51" s="802">
        <f>'入力シート兼事業者（控）'!X54</f>
        <v>0</v>
      </c>
      <c r="Z51" s="803"/>
      <c r="AA51" s="804">
        <f>'入力シート兼事業者（控）'!AA54</f>
        <v>0</v>
      </c>
      <c r="AB51" s="805"/>
      <c r="AC51" s="787">
        <f>'入力シート兼事業者（控）'!AC54</f>
        <v>0</v>
      </c>
      <c r="AD51" s="788"/>
      <c r="AE51" s="788"/>
      <c r="AF51" s="789"/>
      <c r="AG51" s="790">
        <f>'入力シート兼事業者（控）'!AG54</f>
        <v>0</v>
      </c>
      <c r="AH51" s="791"/>
      <c r="AI51" s="792" t="str">
        <f>'入力シート兼事業者（控）'!AI54</f>
        <v/>
      </c>
      <c r="AJ51" s="793"/>
      <c r="AK51" s="793"/>
      <c r="AL51" s="794"/>
      <c r="AN51" s="5"/>
      <c r="AO51" s="5"/>
    </row>
    <row r="52" spans="1:41" ht="15.95" customHeight="1">
      <c r="A52" s="5"/>
      <c r="B52" s="10">
        <v>29</v>
      </c>
      <c r="C52" s="507" t="str">
        <f>IF('入力シート兼事業者（控）'!C55="","",'入力シート兼事業者（控）'!C55)</f>
        <v/>
      </c>
      <c r="D52" s="508"/>
      <c r="E52" s="508"/>
      <c r="F52" s="509">
        <f>'入力シート兼事業者（控）'!F55</f>
        <v>0</v>
      </c>
      <c r="G52" s="510"/>
      <c r="H52" s="510"/>
      <c r="I52" s="510"/>
      <c r="J52" s="511"/>
      <c r="K52" s="509">
        <f>'入力シート兼事業者（控）'!K55</f>
        <v>0</v>
      </c>
      <c r="L52" s="510"/>
      <c r="M52" s="510"/>
      <c r="N52" s="510"/>
      <c r="O52" s="510"/>
      <c r="P52" s="510"/>
      <c r="Q52" s="510"/>
      <c r="R52" s="510"/>
      <c r="S52" s="510"/>
      <c r="T52" s="510"/>
      <c r="U52" s="510"/>
      <c r="V52" s="510"/>
      <c r="W52" s="510"/>
      <c r="X52" s="511"/>
      <c r="Y52" s="802">
        <f>'入力シート兼事業者（控）'!X55</f>
        <v>0</v>
      </c>
      <c r="Z52" s="803"/>
      <c r="AA52" s="804">
        <f>'入力シート兼事業者（控）'!AA55</f>
        <v>0</v>
      </c>
      <c r="AB52" s="805"/>
      <c r="AC52" s="787">
        <f>'入力シート兼事業者（控）'!AC55</f>
        <v>0</v>
      </c>
      <c r="AD52" s="788"/>
      <c r="AE52" s="788"/>
      <c r="AF52" s="789"/>
      <c r="AG52" s="790">
        <f>'入力シート兼事業者（控）'!AG55</f>
        <v>0</v>
      </c>
      <c r="AH52" s="791"/>
      <c r="AI52" s="792" t="str">
        <f>'入力シート兼事業者（控）'!AI55</f>
        <v/>
      </c>
      <c r="AJ52" s="793"/>
      <c r="AK52" s="793"/>
      <c r="AL52" s="794"/>
      <c r="AN52" s="5"/>
      <c r="AO52" s="5"/>
    </row>
    <row r="53" spans="1:41" ht="15.95" customHeight="1" thickBot="1">
      <c r="A53" s="1"/>
      <c r="B53" s="12">
        <v>30</v>
      </c>
      <c r="C53" s="531" t="str">
        <f>IF('入力シート兼事業者（控）'!C56="","",'入力シート兼事業者（控）'!C56)</f>
        <v/>
      </c>
      <c r="D53" s="532"/>
      <c r="E53" s="532"/>
      <c r="F53" s="534">
        <f>'入力シート兼事業者（控）'!F56</f>
        <v>0</v>
      </c>
      <c r="G53" s="535"/>
      <c r="H53" s="535"/>
      <c r="I53" s="535"/>
      <c r="J53" s="536"/>
      <c r="K53" s="534">
        <f>'入力シート兼事業者（控）'!K56</f>
        <v>0</v>
      </c>
      <c r="L53" s="535"/>
      <c r="M53" s="535"/>
      <c r="N53" s="535"/>
      <c r="O53" s="535"/>
      <c r="P53" s="535"/>
      <c r="Q53" s="535"/>
      <c r="R53" s="535"/>
      <c r="S53" s="535"/>
      <c r="T53" s="535"/>
      <c r="U53" s="535"/>
      <c r="V53" s="535"/>
      <c r="W53" s="535"/>
      <c r="X53" s="536"/>
      <c r="Y53" s="795">
        <f>'入力シート兼事業者（控）'!X56</f>
        <v>0</v>
      </c>
      <c r="Z53" s="796"/>
      <c r="AA53" s="797">
        <f>'入力シート兼事業者（控）'!AA56</f>
        <v>0</v>
      </c>
      <c r="AB53" s="798"/>
      <c r="AC53" s="799">
        <f>'入力シート兼事業者（控）'!AC56</f>
        <v>0</v>
      </c>
      <c r="AD53" s="800"/>
      <c r="AE53" s="800"/>
      <c r="AF53" s="801"/>
      <c r="AG53" s="806">
        <f>'入力シート兼事業者（控）'!AG56</f>
        <v>0</v>
      </c>
      <c r="AH53" s="807"/>
      <c r="AI53" s="808" t="str">
        <f>'入力シート兼事業者（控）'!AI56</f>
        <v/>
      </c>
      <c r="AJ53" s="809"/>
      <c r="AK53" s="809"/>
      <c r="AL53" s="810"/>
      <c r="AN53" s="179"/>
      <c r="AO53" s="179"/>
    </row>
    <row r="54" spans="1:41" ht="15.95" customHeight="1" thickTop="1">
      <c r="A54" s="1"/>
      <c r="B54" s="524" t="str">
        <f>'入力シート兼事業者（控）'!B57</f>
        <v>納　品　合　計</v>
      </c>
      <c r="C54" s="525"/>
      <c r="D54" s="525"/>
      <c r="E54" s="525"/>
      <c r="F54" s="525"/>
      <c r="G54" s="525"/>
      <c r="H54" s="525"/>
      <c r="I54" s="525"/>
      <c r="J54" s="525"/>
      <c r="K54" s="525"/>
      <c r="L54" s="525"/>
      <c r="M54" s="525"/>
      <c r="N54" s="525"/>
      <c r="O54" s="525"/>
      <c r="P54" s="525"/>
      <c r="Q54" s="525"/>
      <c r="R54" s="525"/>
      <c r="S54" s="525"/>
      <c r="T54" s="525"/>
      <c r="U54" s="525"/>
      <c r="V54" s="525"/>
      <c r="W54" s="525"/>
      <c r="X54" s="525"/>
      <c r="Y54" s="525"/>
      <c r="Z54" s="525"/>
      <c r="AA54" s="525"/>
      <c r="AB54" s="526"/>
      <c r="AC54" s="553"/>
      <c r="AD54" s="423"/>
      <c r="AE54" s="423"/>
      <c r="AF54" s="424"/>
      <c r="AG54" s="425"/>
      <c r="AH54" s="426"/>
      <c r="AI54" s="784">
        <f>'入力シート兼事業者（控）'!AI57</f>
        <v>0</v>
      </c>
      <c r="AJ54" s="785"/>
      <c r="AK54" s="785"/>
      <c r="AL54" s="786"/>
      <c r="AN54" s="1"/>
      <c r="AO54" s="1"/>
    </row>
    <row r="55" spans="1:41" ht="12.95" customHeight="1"/>
    <row r="56" spans="1:41" ht="12.95" customHeight="1"/>
    <row r="57" spans="1:41" ht="19.5" customHeight="1"/>
    <row r="58" spans="1:41" ht="15" customHeight="1"/>
  </sheetData>
  <sheetProtection algorithmName="SHA-512" hashValue="ftSOBTsT311d17TeExPJhrjKLMwbFWpAjkrT3qVGiF3FSWfBbdE7lrqkJ1cY/YxPVT8/D1NLFrah6Q8fPGoqcg==" saltValue="HZj9JIMv/HYzsLr07TKXKw==" spinCount="100000" sheet="1" objects="1" scenarios="1" selectLockedCells="1"/>
  <mergeCells count="314">
    <mergeCell ref="AB1:AE1"/>
    <mergeCell ref="AF1:AL1"/>
    <mergeCell ref="AN1:AO1"/>
    <mergeCell ref="B3:G3"/>
    <mergeCell ref="H3:M3"/>
    <mergeCell ref="N3:T3"/>
    <mergeCell ref="V3:X3"/>
    <mergeCell ref="V4:X4"/>
    <mergeCell ref="Y3:AL3"/>
    <mergeCell ref="Y4:AL4"/>
    <mergeCell ref="B7:E7"/>
    <mergeCell ref="V7:Y7"/>
    <mergeCell ref="B8:E8"/>
    <mergeCell ref="B4:G4"/>
    <mergeCell ref="H4:M4"/>
    <mergeCell ref="N4:T4"/>
    <mergeCell ref="F7:I7"/>
    <mergeCell ref="F8:I8"/>
    <mergeCell ref="J7:N7"/>
    <mergeCell ref="J8:N8"/>
    <mergeCell ref="V8:X8"/>
    <mergeCell ref="Y8:AL8"/>
    <mergeCell ref="V6:AB6"/>
    <mergeCell ref="AC6:AL6"/>
    <mergeCell ref="B9:E9"/>
    <mergeCell ref="B10:E10"/>
    <mergeCell ref="F9:I9"/>
    <mergeCell ref="F10:I10"/>
    <mergeCell ref="J9:N9"/>
    <mergeCell ref="J10:N10"/>
    <mergeCell ref="V9:X10"/>
    <mergeCell ref="Y9:AL9"/>
    <mergeCell ref="Y10:AL10"/>
    <mergeCell ref="B16:E16"/>
    <mergeCell ref="F16:N16"/>
    <mergeCell ref="AF16:AL17"/>
    <mergeCell ref="B19:E19"/>
    <mergeCell ref="B11:E11"/>
    <mergeCell ref="AK11:AL12"/>
    <mergeCell ref="F11:I11"/>
    <mergeCell ref="J11:N11"/>
    <mergeCell ref="P16:S16"/>
    <mergeCell ref="T16:AB16"/>
    <mergeCell ref="V11:X12"/>
    <mergeCell ref="Y11:AJ12"/>
    <mergeCell ref="AG19:AL19"/>
    <mergeCell ref="AC19:AF19"/>
    <mergeCell ref="F19:Y19"/>
    <mergeCell ref="B13:E13"/>
    <mergeCell ref="F13:J13"/>
    <mergeCell ref="K13:O13"/>
    <mergeCell ref="P13:T13"/>
    <mergeCell ref="AA23:AB23"/>
    <mergeCell ref="AC23:AF23"/>
    <mergeCell ref="AG23:AH23"/>
    <mergeCell ref="AI23:AL23"/>
    <mergeCell ref="K23:X23"/>
    <mergeCell ref="AG20:AL20"/>
    <mergeCell ref="AC20:AF20"/>
    <mergeCell ref="C24:E24"/>
    <mergeCell ref="F24:J24"/>
    <mergeCell ref="Y24:Z24"/>
    <mergeCell ref="AA24:AB24"/>
    <mergeCell ref="AC24:AF24"/>
    <mergeCell ref="AG24:AH24"/>
    <mergeCell ref="AI24:AL24"/>
    <mergeCell ref="K24:X24"/>
    <mergeCell ref="B22:E22"/>
    <mergeCell ref="F22:Z22"/>
    <mergeCell ref="C23:E23"/>
    <mergeCell ref="F23:J23"/>
    <mergeCell ref="Y23:Z23"/>
    <mergeCell ref="B20:E20"/>
    <mergeCell ref="F20:I20"/>
    <mergeCell ref="J20:M20"/>
    <mergeCell ref="N20:Y20"/>
    <mergeCell ref="C25:E25"/>
    <mergeCell ref="F25:J25"/>
    <mergeCell ref="Y25:Z25"/>
    <mergeCell ref="AA25:AB25"/>
    <mergeCell ref="AC25:AF25"/>
    <mergeCell ref="AG25:AH25"/>
    <mergeCell ref="AI25:AL25"/>
    <mergeCell ref="K25:X25"/>
    <mergeCell ref="C26:E26"/>
    <mergeCell ref="F26:J26"/>
    <mergeCell ref="Y26:Z26"/>
    <mergeCell ref="AA26:AB26"/>
    <mergeCell ref="AC26:AF26"/>
    <mergeCell ref="AG26:AH26"/>
    <mergeCell ref="AI26:AL26"/>
    <mergeCell ref="K26:X26"/>
    <mergeCell ref="C27:E27"/>
    <mergeCell ref="F27:J27"/>
    <mergeCell ref="Y27:Z27"/>
    <mergeCell ref="AA27:AB27"/>
    <mergeCell ref="AC27:AF27"/>
    <mergeCell ref="AG27:AH27"/>
    <mergeCell ref="AI27:AL27"/>
    <mergeCell ref="K27:X27"/>
    <mergeCell ref="AC28:AF28"/>
    <mergeCell ref="AG28:AH28"/>
    <mergeCell ref="AI28:AL28"/>
    <mergeCell ref="AG29:AH29"/>
    <mergeCell ref="AI29:AL29"/>
    <mergeCell ref="K28:X28"/>
    <mergeCell ref="K29:X29"/>
    <mergeCell ref="C30:E30"/>
    <mergeCell ref="F30:J30"/>
    <mergeCell ref="Y30:Z30"/>
    <mergeCell ref="AA30:AB30"/>
    <mergeCell ref="AC30:AF30"/>
    <mergeCell ref="AG30:AH30"/>
    <mergeCell ref="AI30:AL30"/>
    <mergeCell ref="K30:X30"/>
    <mergeCell ref="C29:E29"/>
    <mergeCell ref="F29:J29"/>
    <mergeCell ref="Y29:Z29"/>
    <mergeCell ref="AA29:AB29"/>
    <mergeCell ref="AC29:AF29"/>
    <mergeCell ref="C28:E28"/>
    <mergeCell ref="F28:J28"/>
    <mergeCell ref="Y28:Z28"/>
    <mergeCell ref="AA28:AB28"/>
    <mergeCell ref="C31:E31"/>
    <mergeCell ref="F31:J31"/>
    <mergeCell ref="Y31:Z31"/>
    <mergeCell ref="AA31:AB31"/>
    <mergeCell ref="AC31:AF31"/>
    <mergeCell ref="AG31:AH31"/>
    <mergeCell ref="AI31:AL31"/>
    <mergeCell ref="K31:X31"/>
    <mergeCell ref="AC32:AF32"/>
    <mergeCell ref="AG32:AH32"/>
    <mergeCell ref="AI32:AL32"/>
    <mergeCell ref="AG33:AH33"/>
    <mergeCell ref="AI33:AL33"/>
    <mergeCell ref="K32:X32"/>
    <mergeCell ref="K33:X33"/>
    <mergeCell ref="C34:E34"/>
    <mergeCell ref="F34:J34"/>
    <mergeCell ref="Y34:Z34"/>
    <mergeCell ref="AA34:AB34"/>
    <mergeCell ref="AC34:AF34"/>
    <mergeCell ref="AG34:AH34"/>
    <mergeCell ref="AI34:AL34"/>
    <mergeCell ref="K34:X34"/>
    <mergeCell ref="C33:E33"/>
    <mergeCell ref="F33:J33"/>
    <mergeCell ref="Y33:Z33"/>
    <mergeCell ref="AA33:AB33"/>
    <mergeCell ref="AC33:AF33"/>
    <mergeCell ref="C32:E32"/>
    <mergeCell ref="F32:J32"/>
    <mergeCell ref="Y32:Z32"/>
    <mergeCell ref="AA32:AB32"/>
    <mergeCell ref="C35:E35"/>
    <mergeCell ref="F35:J35"/>
    <mergeCell ref="Y35:Z35"/>
    <mergeCell ref="AA35:AB35"/>
    <mergeCell ref="AC35:AF35"/>
    <mergeCell ref="AG35:AH35"/>
    <mergeCell ref="AI35:AL35"/>
    <mergeCell ref="K35:X35"/>
    <mergeCell ref="AC36:AF36"/>
    <mergeCell ref="AG36:AH36"/>
    <mergeCell ref="AI36:AL36"/>
    <mergeCell ref="AG37:AH37"/>
    <mergeCell ref="AI37:AL37"/>
    <mergeCell ref="K36:X36"/>
    <mergeCell ref="K37:X37"/>
    <mergeCell ref="C38:E38"/>
    <mergeCell ref="F38:J38"/>
    <mergeCell ref="Y38:Z38"/>
    <mergeCell ref="AA38:AB38"/>
    <mergeCell ref="AC38:AF38"/>
    <mergeCell ref="AG38:AH38"/>
    <mergeCell ref="AI38:AL38"/>
    <mergeCell ref="K38:X38"/>
    <mergeCell ref="C37:E37"/>
    <mergeCell ref="F37:J37"/>
    <mergeCell ref="Y37:Z37"/>
    <mergeCell ref="AA37:AB37"/>
    <mergeCell ref="AC37:AF37"/>
    <mergeCell ref="C36:E36"/>
    <mergeCell ref="F36:J36"/>
    <mergeCell ref="Y36:Z36"/>
    <mergeCell ref="AA36:AB36"/>
    <mergeCell ref="C39:E39"/>
    <mergeCell ref="F39:J39"/>
    <mergeCell ref="Y39:Z39"/>
    <mergeCell ref="AA39:AB39"/>
    <mergeCell ref="AC39:AF39"/>
    <mergeCell ref="AG39:AH39"/>
    <mergeCell ref="AI39:AL39"/>
    <mergeCell ref="K39:X39"/>
    <mergeCell ref="AC40:AF40"/>
    <mergeCell ref="AG40:AH40"/>
    <mergeCell ref="AI40:AL40"/>
    <mergeCell ref="AG41:AH41"/>
    <mergeCell ref="AI41:AL41"/>
    <mergeCell ref="K40:X40"/>
    <mergeCell ref="K41:X41"/>
    <mergeCell ref="C42:E42"/>
    <mergeCell ref="F42:J42"/>
    <mergeCell ref="Y42:Z42"/>
    <mergeCell ref="AA42:AB42"/>
    <mergeCell ref="AC42:AF42"/>
    <mergeCell ref="AG42:AH42"/>
    <mergeCell ref="AI42:AL42"/>
    <mergeCell ref="K42:X42"/>
    <mergeCell ref="C41:E41"/>
    <mergeCell ref="F41:J41"/>
    <mergeCell ref="Y41:Z41"/>
    <mergeCell ref="AA41:AB41"/>
    <mergeCell ref="AC41:AF41"/>
    <mergeCell ref="C40:E40"/>
    <mergeCell ref="F40:J40"/>
    <mergeCell ref="Y40:Z40"/>
    <mergeCell ref="AA40:AB40"/>
    <mergeCell ref="C43:E43"/>
    <mergeCell ref="F43:J43"/>
    <mergeCell ref="Y43:Z43"/>
    <mergeCell ref="AA43:AB43"/>
    <mergeCell ref="AC43:AF43"/>
    <mergeCell ref="AG43:AH43"/>
    <mergeCell ref="AI43:AL43"/>
    <mergeCell ref="K43:X43"/>
    <mergeCell ref="AC44:AF44"/>
    <mergeCell ref="AG44:AH44"/>
    <mergeCell ref="AI44:AL44"/>
    <mergeCell ref="AG45:AH45"/>
    <mergeCell ref="AI45:AL45"/>
    <mergeCell ref="K44:X44"/>
    <mergeCell ref="K45:X45"/>
    <mergeCell ref="C46:E46"/>
    <mergeCell ref="F46:J46"/>
    <mergeCell ref="Y46:Z46"/>
    <mergeCell ref="AA46:AB46"/>
    <mergeCell ref="AC46:AF46"/>
    <mergeCell ref="AG46:AH46"/>
    <mergeCell ref="AI46:AL46"/>
    <mergeCell ref="K46:X46"/>
    <mergeCell ref="C45:E45"/>
    <mergeCell ref="F45:J45"/>
    <mergeCell ref="Y45:Z45"/>
    <mergeCell ref="AA45:AB45"/>
    <mergeCell ref="AC45:AF45"/>
    <mergeCell ref="C44:E44"/>
    <mergeCell ref="F44:J44"/>
    <mergeCell ref="Y44:Z44"/>
    <mergeCell ref="AA44:AB44"/>
    <mergeCell ref="C47:E47"/>
    <mergeCell ref="F47:J47"/>
    <mergeCell ref="Y47:Z47"/>
    <mergeCell ref="AA47:AB47"/>
    <mergeCell ref="AC47:AF47"/>
    <mergeCell ref="AG47:AH47"/>
    <mergeCell ref="AI47:AL47"/>
    <mergeCell ref="K47:X47"/>
    <mergeCell ref="AC48:AF48"/>
    <mergeCell ref="AG48:AH48"/>
    <mergeCell ref="AI48:AL48"/>
    <mergeCell ref="K48:X48"/>
    <mergeCell ref="C48:E48"/>
    <mergeCell ref="F48:J48"/>
    <mergeCell ref="Y48:Z48"/>
    <mergeCell ref="AA48:AB48"/>
    <mergeCell ref="C50:E50"/>
    <mergeCell ref="F50:J50"/>
    <mergeCell ref="Y50:Z50"/>
    <mergeCell ref="AA50:AB50"/>
    <mergeCell ref="AC50:AF50"/>
    <mergeCell ref="AG50:AH50"/>
    <mergeCell ref="AI50:AL50"/>
    <mergeCell ref="K50:X50"/>
    <mergeCell ref="C49:E49"/>
    <mergeCell ref="F49:J49"/>
    <mergeCell ref="Y49:Z49"/>
    <mergeCell ref="AA49:AB49"/>
    <mergeCell ref="AC49:AF49"/>
    <mergeCell ref="AA51:AB51"/>
    <mergeCell ref="AC51:AF51"/>
    <mergeCell ref="AG51:AH51"/>
    <mergeCell ref="AI51:AL51"/>
    <mergeCell ref="K51:X51"/>
    <mergeCell ref="K52:X52"/>
    <mergeCell ref="AG49:AH49"/>
    <mergeCell ref="AI49:AL49"/>
    <mergeCell ref="K49:X49"/>
    <mergeCell ref="B54:AB54"/>
    <mergeCell ref="B1:X1"/>
    <mergeCell ref="AN53:AO53"/>
    <mergeCell ref="AC54:AF54"/>
    <mergeCell ref="AG54:AH54"/>
    <mergeCell ref="AI54:AL54"/>
    <mergeCell ref="AC52:AF52"/>
    <mergeCell ref="AG52:AH52"/>
    <mergeCell ref="AI52:AL52"/>
    <mergeCell ref="C53:E53"/>
    <mergeCell ref="F53:J53"/>
    <mergeCell ref="Y53:Z53"/>
    <mergeCell ref="AA53:AB53"/>
    <mergeCell ref="AC53:AF53"/>
    <mergeCell ref="C52:E52"/>
    <mergeCell ref="F52:J52"/>
    <mergeCell ref="Y52:Z52"/>
    <mergeCell ref="AA52:AB52"/>
    <mergeCell ref="AG53:AH53"/>
    <mergeCell ref="AI53:AL53"/>
    <mergeCell ref="K53:X53"/>
    <mergeCell ref="C51:E51"/>
    <mergeCell ref="F51:J51"/>
    <mergeCell ref="Y51:Z51"/>
  </mergeCells>
  <phoneticPr fontId="2"/>
  <conditionalFormatting sqref="AF16:AL17">
    <cfRule type="cellIs" dxfId="15" priority="1" operator="equal">
      <formula>"完　納"</formula>
    </cfRule>
    <cfRule type="cellIs" dxfId="14" priority="2" operator="equal">
      <formula>"分　納"</formula>
    </cfRule>
  </conditionalFormatting>
  <printOptions horizontalCentered="1" verticalCentered="1"/>
  <pageMargins left="0.51181102362204722" right="0.11811023622047245" top="0.47244094488188981" bottom="7.874015748031496E-2"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入力例１</vt:lpstr>
      <vt:lpstr>入力例２</vt:lpstr>
      <vt:lpstr>入力シート兼事業者（控）</vt:lpstr>
      <vt:lpstr>①出庫伝票</vt:lpstr>
      <vt:lpstr>②出庫案内書</vt:lpstr>
      <vt:lpstr>③物品受領書</vt:lpstr>
      <vt:lpstr>④請求書兼納品書</vt:lpstr>
      <vt:lpstr>⑤納入管理表</vt:lpstr>
      <vt:lpstr>⑥仕入先管理表</vt:lpstr>
      <vt:lpstr>別紙明細入力シート</vt:lpstr>
      <vt:lpstr>⑦別紙明細印刷</vt:lpstr>
      <vt:lpstr>Sheet9</vt:lpstr>
      <vt:lpstr>①出庫伝票!Print_Area</vt:lpstr>
      <vt:lpstr>②出庫案内書!Print_Area</vt:lpstr>
      <vt:lpstr>③物品受領書!Print_Area</vt:lpstr>
      <vt:lpstr>④請求書兼納品書!Print_Area</vt:lpstr>
      <vt:lpstr>⑤納入管理表!Print_Area</vt:lpstr>
      <vt:lpstr>⑥仕入先管理表!Print_Area</vt:lpstr>
      <vt:lpstr>⑦別紙明細印刷!Print_Area</vt:lpstr>
      <vt:lpstr>'入力シート兼事業者（控）'!Print_Area</vt:lpstr>
      <vt:lpstr>別紙明細入力シート!Print_Area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panekyo</dc:creator>
  <cp:lastModifiedBy>panekyo</cp:lastModifiedBy>
  <cp:lastPrinted>2023-10-09T22:07:04Z</cp:lastPrinted>
  <dcterms:created xsi:type="dcterms:W3CDTF">2023-01-23T22:43:07Z</dcterms:created>
  <dcterms:modified xsi:type="dcterms:W3CDTF">2023-12-01T06:17:13Z</dcterms:modified>
</cp:coreProperties>
</file>