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G:\02 インボイス制度\11．請求書（仕入先向）\２．請求書兼納品書\"/>
    </mc:Choice>
  </mc:AlternateContent>
  <xr:revisionPtr revIDLastSave="0" documentId="13_ncr:1_{2A6DB6B5-4CF9-45B7-B3A4-266DABEF2E13}" xr6:coauthVersionLast="47" xr6:coauthVersionMax="47" xr10:uidLastSave="{00000000-0000-0000-0000-000000000000}"/>
  <workbookProtection workbookAlgorithmName="SHA-512" workbookHashValue="gK4EpWNeORzFKOLaQGwGEkOrGUOUV2HwwLt5EEvcBcdmVs9HO8sDcVdof2zPvWtRQmHJHz7H5tzD0R/UEd1lDg==" workbookSaltValue="80VCSk075XcE4WxOH79DUA==" workbookSpinCount="100000" lockStructure="1"/>
  <bookViews>
    <workbookView xWindow="23880" yWindow="-120" windowWidth="24240" windowHeight="13140" tabRatio="828" activeTab="1" xr2:uid="{133C01A2-1D55-4762-8066-7DCAC076A089}"/>
  </bookViews>
  <sheets>
    <sheet name="記入例" sheetId="12" r:id="rId1"/>
    <sheet name="入力シート兼事業者（控）" sheetId="1" r:id="rId2"/>
    <sheet name="①出庫伝票" sheetId="4" r:id="rId3"/>
    <sheet name="②出庫案内書" sheetId="5" r:id="rId4"/>
    <sheet name="③物品受領書" sheetId="11" r:id="rId5"/>
    <sheet name="④請求書兼納品書" sheetId="3" r:id="rId6"/>
    <sheet name="⑤納入管理表" sheetId="7" r:id="rId7"/>
    <sheet name="⑥仕入先管理表" sheetId="8" r:id="rId8"/>
    <sheet name="Sheet9" sheetId="10" state="hidden" r:id="rId9"/>
  </sheets>
  <definedNames>
    <definedName name="_xlnm._FilterDatabase" localSheetId="1" hidden="1">'入力シート兼事業者（控）'!$B$25:$AN$56</definedName>
    <definedName name="_xlnm.Print_Area" localSheetId="2">①出庫伝票!$A$1:$AL$53</definedName>
    <definedName name="_xlnm.Print_Area" localSheetId="3">②出庫案内書!$A$1:$AL$54</definedName>
    <definedName name="_xlnm.Print_Area" localSheetId="4">③物品受領書!$A$1:$AL$54</definedName>
    <definedName name="_xlnm.Print_Area" localSheetId="5">④請求書兼納品書!$A$1:$AO$58</definedName>
    <definedName name="_xlnm.Print_Area" localSheetId="6">⑤納入管理表!$A$1:$AO$58</definedName>
    <definedName name="_xlnm.Print_Area" localSheetId="7">⑥仕入先管理表!$A$1:$AM$58</definedName>
    <definedName name="_xlnm.Print_Area" localSheetId="1">'入力シート兼事業者（控）'!$A$1:$AN$56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8" l="1"/>
  <c r="W4" i="7"/>
  <c r="W4" i="3"/>
  <c r="P13" i="3"/>
  <c r="P13" i="7" s="1"/>
  <c r="F13" i="3"/>
  <c r="F13" i="8" s="1"/>
  <c r="F17" i="11"/>
  <c r="AP56" i="12"/>
  <c r="AQ56" i="12" s="1"/>
  <c r="AV55" i="12"/>
  <c r="AU55" i="12"/>
  <c r="AT55" i="12"/>
  <c r="AR55" i="12"/>
  <c r="AQ55" i="12"/>
  <c r="AP55" i="12"/>
  <c r="AK55" i="12"/>
  <c r="AV54" i="12"/>
  <c r="AU54" i="12"/>
  <c r="AT54" i="12"/>
  <c r="AR54" i="12"/>
  <c r="AQ54" i="12"/>
  <c r="AP54" i="12"/>
  <c r="AK54" i="12"/>
  <c r="AV53" i="12"/>
  <c r="AU53" i="12"/>
  <c r="AT53" i="12"/>
  <c r="AR53" i="12"/>
  <c r="AQ53" i="12"/>
  <c r="AP53" i="12"/>
  <c r="AK53" i="12"/>
  <c r="AV52" i="12"/>
  <c r="AU52" i="12"/>
  <c r="AT52" i="12"/>
  <c r="AR52" i="12"/>
  <c r="AQ52" i="12"/>
  <c r="AP52" i="12"/>
  <c r="AK52" i="12"/>
  <c r="AV51" i="12"/>
  <c r="AU51" i="12"/>
  <c r="AT51" i="12"/>
  <c r="AR51" i="12"/>
  <c r="AQ51" i="12"/>
  <c r="AP51" i="12"/>
  <c r="AK51" i="12"/>
  <c r="AV50" i="12"/>
  <c r="AU50" i="12"/>
  <c r="AT50" i="12"/>
  <c r="AR50" i="12"/>
  <c r="AQ50" i="12"/>
  <c r="AP50" i="12"/>
  <c r="AK50" i="12"/>
  <c r="AV49" i="12"/>
  <c r="AU49" i="12"/>
  <c r="AT49" i="12"/>
  <c r="AR49" i="12"/>
  <c r="AQ49" i="12"/>
  <c r="AP49" i="12"/>
  <c r="AK49" i="12"/>
  <c r="AV48" i="12"/>
  <c r="AU48" i="12"/>
  <c r="AT48" i="12"/>
  <c r="AR48" i="12"/>
  <c r="AQ48" i="12"/>
  <c r="AP48" i="12"/>
  <c r="AK48" i="12"/>
  <c r="AV47" i="12"/>
  <c r="AU47" i="12"/>
  <c r="AT47" i="12"/>
  <c r="AR47" i="12"/>
  <c r="AQ47" i="12"/>
  <c r="AP47" i="12"/>
  <c r="AK47" i="12"/>
  <c r="AV46" i="12"/>
  <c r="AU46" i="12"/>
  <c r="AT46" i="12"/>
  <c r="AR46" i="12"/>
  <c r="AQ46" i="12"/>
  <c r="AP46" i="12"/>
  <c r="AK46" i="12"/>
  <c r="AV45" i="12"/>
  <c r="AU45" i="12"/>
  <c r="AT45" i="12"/>
  <c r="AR45" i="12"/>
  <c r="AQ45" i="12"/>
  <c r="AP45" i="12"/>
  <c r="AK45" i="12"/>
  <c r="AV44" i="12"/>
  <c r="AU44" i="12"/>
  <c r="AT44" i="12"/>
  <c r="AR44" i="12"/>
  <c r="AQ44" i="12"/>
  <c r="AP44" i="12"/>
  <c r="AK44" i="12"/>
  <c r="AV43" i="12"/>
  <c r="AU43" i="12"/>
  <c r="AT43" i="12"/>
  <c r="AR43" i="12"/>
  <c r="AQ43" i="12"/>
  <c r="AP43" i="12"/>
  <c r="AK43" i="12"/>
  <c r="AV42" i="12"/>
  <c r="AU42" i="12"/>
  <c r="AT42" i="12"/>
  <c r="AR42" i="12"/>
  <c r="AQ42" i="12"/>
  <c r="AP42" i="12"/>
  <c r="AK42" i="12"/>
  <c r="AV41" i="12"/>
  <c r="AU41" i="12"/>
  <c r="AT41" i="12"/>
  <c r="AR41" i="12"/>
  <c r="AQ41" i="12"/>
  <c r="AP41" i="12"/>
  <c r="AK41" i="12"/>
  <c r="AV40" i="12"/>
  <c r="AU40" i="12"/>
  <c r="AT40" i="12"/>
  <c r="AR40" i="12"/>
  <c r="AQ40" i="12"/>
  <c r="AP40" i="12"/>
  <c r="AK40" i="12"/>
  <c r="AV39" i="12"/>
  <c r="AU39" i="12"/>
  <c r="AT39" i="12"/>
  <c r="AR39" i="12"/>
  <c r="AQ39" i="12"/>
  <c r="AP39" i="12"/>
  <c r="AK39" i="12"/>
  <c r="AV38" i="12"/>
  <c r="AU38" i="12"/>
  <c r="AT38" i="12"/>
  <c r="AR38" i="12"/>
  <c r="AQ38" i="12"/>
  <c r="AP38" i="12"/>
  <c r="AK38" i="12"/>
  <c r="AV37" i="12"/>
  <c r="AU37" i="12"/>
  <c r="AT37" i="12"/>
  <c r="AR37" i="12"/>
  <c r="AQ37" i="12"/>
  <c r="AP37" i="12"/>
  <c r="AK37" i="12"/>
  <c r="AV36" i="12"/>
  <c r="AU36" i="12"/>
  <c r="AT36" i="12"/>
  <c r="AR36" i="12"/>
  <c r="AQ36" i="12"/>
  <c r="AP36" i="12"/>
  <c r="AK36" i="12"/>
  <c r="AV35" i="12"/>
  <c r="AW35" i="12" s="1"/>
  <c r="AU35" i="12"/>
  <c r="AT35" i="12"/>
  <c r="AR35" i="12"/>
  <c r="AQ35" i="12"/>
  <c r="AP35" i="12"/>
  <c r="AK35" i="12"/>
  <c r="AV34" i="12"/>
  <c r="AW34" i="12" s="1"/>
  <c r="AU34" i="12"/>
  <c r="AT34" i="12"/>
  <c r="AR34" i="12"/>
  <c r="AQ34" i="12"/>
  <c r="AP34" i="12"/>
  <c r="AK34" i="12"/>
  <c r="AV33" i="12"/>
  <c r="AW33" i="12" s="1"/>
  <c r="AU33" i="12"/>
  <c r="AT33" i="12"/>
  <c r="AR33" i="12"/>
  <c r="AQ33" i="12"/>
  <c r="AP33" i="12"/>
  <c r="AK33" i="12"/>
  <c r="AV32" i="12"/>
  <c r="AW32" i="12" s="1"/>
  <c r="AU32" i="12"/>
  <c r="AT32" i="12"/>
  <c r="AR32" i="12"/>
  <c r="AQ32" i="12"/>
  <c r="AP32" i="12"/>
  <c r="AK32" i="12"/>
  <c r="BG31" i="12"/>
  <c r="AV31" i="12"/>
  <c r="AW31" i="12" s="1"/>
  <c r="AU31" i="12"/>
  <c r="AT31" i="12"/>
  <c r="AR31" i="12"/>
  <c r="AQ31" i="12"/>
  <c r="AP31" i="12"/>
  <c r="AK31" i="12"/>
  <c r="AV30" i="12"/>
  <c r="AW30" i="12" s="1"/>
  <c r="AU30" i="12"/>
  <c r="AT30" i="12"/>
  <c r="AR30" i="12"/>
  <c r="AQ30" i="12"/>
  <c r="AP30" i="12"/>
  <c r="AK30" i="12"/>
  <c r="AV29" i="12"/>
  <c r="AW29" i="12" s="1"/>
  <c r="AU29" i="12"/>
  <c r="AT29" i="12"/>
  <c r="AR29" i="12"/>
  <c r="AQ29" i="12"/>
  <c r="AP29" i="12"/>
  <c r="AK29" i="12"/>
  <c r="AV28" i="12"/>
  <c r="AW28" i="12" s="1"/>
  <c r="AT28" i="12"/>
  <c r="AU28" i="12" s="1"/>
  <c r="AR28" i="12"/>
  <c r="AQ28" i="12"/>
  <c r="AP28" i="12"/>
  <c r="AK28" i="12"/>
  <c r="AV27" i="12"/>
  <c r="AW27" i="12" s="1"/>
  <c r="AT27" i="12"/>
  <c r="AU27" i="12" s="1"/>
  <c r="AR27" i="12"/>
  <c r="AQ27" i="12"/>
  <c r="AP27" i="12"/>
  <c r="AK27" i="12"/>
  <c r="AV26" i="12"/>
  <c r="AW26" i="12" s="1"/>
  <c r="AT26" i="12"/>
  <c r="AR26" i="12"/>
  <c r="AQ26" i="12"/>
  <c r="AP26" i="12"/>
  <c r="B10" i="12"/>
  <c r="AP1" i="12"/>
  <c r="AH1" i="12" s="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8" i="1"/>
  <c r="AV27" i="1"/>
  <c r="AV29" i="1"/>
  <c r="AU29" i="1"/>
  <c r="F13" i="7" l="1"/>
  <c r="P13" i="8"/>
  <c r="B11" i="12"/>
  <c r="L11" i="12" s="1"/>
  <c r="AR56" i="12"/>
  <c r="AR25" i="12"/>
  <c r="AQ24" i="12" s="1"/>
  <c r="B12" i="12"/>
  <c r="AK26" i="12"/>
  <c r="AK56" i="12" s="1"/>
  <c r="AQ25" i="12"/>
  <c r="AP24" i="12" s="1"/>
  <c r="AS55" i="12"/>
  <c r="F13" i="12" s="1"/>
  <c r="AU26" i="12"/>
  <c r="F11" i="12"/>
  <c r="AE25"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4" i="3"/>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W55" i="1"/>
  <c r="AC50" i="4" s="1"/>
  <c r="AW54" i="1"/>
  <c r="AC49" i="4" s="1"/>
  <c r="AW53" i="1"/>
  <c r="AC48" i="4" s="1"/>
  <c r="AW52" i="1"/>
  <c r="AC47" i="4" s="1"/>
  <c r="AW51" i="1"/>
  <c r="AC46" i="4" s="1"/>
  <c r="AW50" i="1"/>
  <c r="AC45" i="4" s="1"/>
  <c r="AW49" i="1"/>
  <c r="AC44" i="4" s="1"/>
  <c r="AW48" i="1"/>
  <c r="AC43" i="4" s="1"/>
  <c r="AW47" i="1"/>
  <c r="AC42" i="4" s="1"/>
  <c r="AW46" i="1"/>
  <c r="AC41" i="4" s="1"/>
  <c r="AW45" i="1"/>
  <c r="AC40" i="4" s="1"/>
  <c r="AW44" i="1"/>
  <c r="AC39" i="4" s="1"/>
  <c r="AW43" i="1"/>
  <c r="AC38" i="4" s="1"/>
  <c r="AW42" i="1"/>
  <c r="AC37" i="4" s="1"/>
  <c r="AW41" i="1"/>
  <c r="AC36" i="4" s="1"/>
  <c r="AW40" i="1"/>
  <c r="AC35" i="4" s="1"/>
  <c r="AW39" i="1"/>
  <c r="AC34" i="4" s="1"/>
  <c r="AW38" i="1"/>
  <c r="AC33" i="4" s="1"/>
  <c r="AW37" i="1"/>
  <c r="AC32" i="4" s="1"/>
  <c r="AW36" i="1"/>
  <c r="AC31" i="4" s="1"/>
  <c r="AW35" i="1"/>
  <c r="AC30" i="4" s="1"/>
  <c r="AW34" i="1"/>
  <c r="AC29" i="4" s="1"/>
  <c r="AW33" i="1"/>
  <c r="AC28" i="4" s="1"/>
  <c r="AW32" i="1"/>
  <c r="AC27" i="4" s="1"/>
  <c r="AW31" i="1"/>
  <c r="AC26" i="4" s="1"/>
  <c r="AW30" i="1"/>
  <c r="AC25" i="4" s="1"/>
  <c r="AW29" i="1"/>
  <c r="AC24" i="4" s="1"/>
  <c r="AW28" i="1"/>
  <c r="AC23" i="4" s="1"/>
  <c r="AW27" i="1"/>
  <c r="AC22" i="4" s="1"/>
  <c r="AW26" i="1"/>
  <c r="AC21" i="4" s="1"/>
  <c r="AU55" i="1"/>
  <c r="Z53" i="3" s="1"/>
  <c r="AU54" i="1"/>
  <c r="Z52" i="3" s="1"/>
  <c r="AU53" i="1"/>
  <c r="Z51" i="3" s="1"/>
  <c r="AU52" i="1"/>
  <c r="Z50" i="3" s="1"/>
  <c r="AU51" i="1"/>
  <c r="Z49" i="3" s="1"/>
  <c r="AU50" i="1"/>
  <c r="Z48" i="3" s="1"/>
  <c r="AU49" i="1"/>
  <c r="Z47" i="3" s="1"/>
  <c r="AU48" i="1"/>
  <c r="Z46" i="3" s="1"/>
  <c r="AU47" i="1"/>
  <c r="Z45" i="3" s="1"/>
  <c r="AU46" i="1"/>
  <c r="Z44" i="3" s="1"/>
  <c r="AU45" i="1"/>
  <c r="Z43" i="3" s="1"/>
  <c r="AU44" i="1"/>
  <c r="Z42" i="3" s="1"/>
  <c r="AU43" i="1"/>
  <c r="Z41" i="3" s="1"/>
  <c r="AU42" i="1"/>
  <c r="Z40" i="3" s="1"/>
  <c r="AU41" i="1"/>
  <c r="Z39" i="3" s="1"/>
  <c r="AU40" i="1"/>
  <c r="Z38" i="3" s="1"/>
  <c r="AU39" i="1"/>
  <c r="Z37" i="3" s="1"/>
  <c r="AU38" i="1"/>
  <c r="Z36" i="3" s="1"/>
  <c r="AU37" i="1"/>
  <c r="Z35" i="3" s="1"/>
  <c r="AU36" i="1"/>
  <c r="Z34" i="3" s="1"/>
  <c r="AU35" i="1"/>
  <c r="Z33" i="3" s="1"/>
  <c r="AU34" i="1"/>
  <c r="Z32" i="3" s="1"/>
  <c r="AU33" i="1"/>
  <c r="Z31" i="3" s="1"/>
  <c r="AU32" i="1"/>
  <c r="Z30" i="3" s="1"/>
  <c r="AU31" i="1"/>
  <c r="Z29" i="3" s="1"/>
  <c r="AU30" i="1"/>
  <c r="Z28" i="3" s="1"/>
  <c r="Z27" i="3"/>
  <c r="AU28" i="1"/>
  <c r="Z26" i="3" s="1"/>
  <c r="AU27" i="1"/>
  <c r="Z25" i="3" s="1"/>
  <c r="AU26" i="1"/>
  <c r="F10" i="12" l="1"/>
  <c r="L10" i="12" s="1"/>
  <c r="Z24" i="3"/>
  <c r="AV26" i="1"/>
  <c r="B6" i="12"/>
  <c r="AX30" i="1"/>
  <c r="AX31" i="1"/>
  <c r="AX26" i="1"/>
  <c r="AX32" i="1"/>
  <c r="AX27" i="1"/>
  <c r="AX33" i="1"/>
  <c r="AX28" i="1"/>
  <c r="AX34" i="1"/>
  <c r="AX29" i="1"/>
  <c r="AX35" i="1"/>
  <c r="AK28" i="1"/>
  <c r="AK27" i="1"/>
  <c r="AK26" i="1"/>
  <c r="AT55" i="1"/>
  <c r="F13" i="1" s="1"/>
  <c r="F12" i="12" l="1"/>
  <c r="L12" i="12" s="1"/>
  <c r="L13" i="12" s="1"/>
  <c r="I6" i="12" s="1"/>
  <c r="O6" i="12" s="1"/>
  <c r="F13" i="4"/>
  <c r="F13" i="11" s="1"/>
  <c r="F13" i="5" l="1"/>
  <c r="Z4" i="7" l="1"/>
  <c r="B54" i="8"/>
  <c r="B13" i="5" l="1"/>
  <c r="AR27" i="1" l="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2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Y9" i="11"/>
  <c r="Y9" i="5"/>
  <c r="Y9" i="4"/>
  <c r="N20" i="7"/>
  <c r="N20" i="3"/>
  <c r="Z4" i="3"/>
  <c r="AE28" i="7"/>
  <c r="AE29" i="7"/>
  <c r="AE30" i="7"/>
  <c r="Z11" i="7"/>
  <c r="AE53" i="7"/>
  <c r="AE52" i="7"/>
  <c r="AE51" i="7"/>
  <c r="AE50" i="7"/>
  <c r="AE49" i="7"/>
  <c r="AE48" i="7"/>
  <c r="AE47" i="7"/>
  <c r="AE46" i="7"/>
  <c r="AE45" i="7"/>
  <c r="AE44" i="7"/>
  <c r="AE43" i="7"/>
  <c r="AE42" i="7"/>
  <c r="AE41" i="7"/>
  <c r="AE40" i="7"/>
  <c r="AE39" i="7"/>
  <c r="AE38" i="7"/>
  <c r="AE37" i="7"/>
  <c r="AE36" i="7"/>
  <c r="AE35" i="7"/>
  <c r="AE34" i="7"/>
  <c r="AE33" i="7"/>
  <c r="AE32" i="7"/>
  <c r="AE31" i="7"/>
  <c r="AE27" i="7"/>
  <c r="AE26" i="7"/>
  <c r="AE25" i="7"/>
  <c r="AE24" i="7"/>
  <c r="AS25" i="1" l="1"/>
  <c r="AR24" i="1" s="1"/>
  <c r="AR25" i="1"/>
  <c r="AQ24" i="1" s="1"/>
  <c r="AK56" i="1"/>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P20" i="11"/>
  <c r="P20" i="5"/>
  <c r="Q31" i="7"/>
  <c r="AB53" i="3" l="1"/>
  <c r="AB53" i="7" s="1"/>
  <c r="AB47" i="3"/>
  <c r="AB47" i="7" s="1"/>
  <c r="AB41" i="3"/>
  <c r="AB41" i="7" s="1"/>
  <c r="AB35" i="3"/>
  <c r="AB35" i="7" s="1"/>
  <c r="AB29" i="3"/>
  <c r="AB29" i="7" s="1"/>
  <c r="AB52" i="3"/>
  <c r="AB52" i="7" s="1"/>
  <c r="AB46" i="3"/>
  <c r="AB46" i="7" s="1"/>
  <c r="AB40" i="3"/>
  <c r="AB40" i="7" s="1"/>
  <c r="AB34" i="3"/>
  <c r="AB34" i="7" s="1"/>
  <c r="AB28" i="3"/>
  <c r="AB28" i="7" s="1"/>
  <c r="AB45" i="3"/>
  <c r="AB45" i="7" s="1"/>
  <c r="AB39" i="3"/>
  <c r="AB39" i="7" s="1"/>
  <c r="AB33" i="3"/>
  <c r="AB33" i="7" s="1"/>
  <c r="AB50" i="3"/>
  <c r="AB50" i="7" s="1"/>
  <c r="AB38" i="3"/>
  <c r="AB38" i="7" s="1"/>
  <c r="AB32" i="3"/>
  <c r="AB32" i="7" s="1"/>
  <c r="AB26" i="3"/>
  <c r="AB26" i="7" s="1"/>
  <c r="AB49" i="3"/>
  <c r="AB49" i="7" s="1"/>
  <c r="AB43" i="3"/>
  <c r="AB43" i="7" s="1"/>
  <c r="AB37" i="3"/>
  <c r="AB37" i="7" s="1"/>
  <c r="AB31" i="3"/>
  <c r="AB31" i="7" s="1"/>
  <c r="AB25" i="3"/>
  <c r="AB25" i="7" s="1"/>
  <c r="AB48" i="3"/>
  <c r="AB48" i="7" s="1"/>
  <c r="AB42" i="3"/>
  <c r="AB42" i="7" s="1"/>
  <c r="AB36" i="3"/>
  <c r="AB36" i="7" s="1"/>
  <c r="AB30" i="3"/>
  <c r="AB30" i="7" s="1"/>
  <c r="AB24" i="3"/>
  <c r="AB24" i="7" s="1"/>
  <c r="AB51" i="3"/>
  <c r="AB51" i="7" s="1"/>
  <c r="AB27" i="3"/>
  <c r="AB27" i="7" s="1"/>
  <c r="AB44" i="3"/>
  <c r="AB44" i="7" s="1"/>
  <c r="AH49" i="3"/>
  <c r="AH49" i="7" s="1"/>
  <c r="AH43" i="3"/>
  <c r="AH43" i="7" s="1"/>
  <c r="AH37" i="3"/>
  <c r="AH37" i="7" s="1"/>
  <c r="AH31" i="3"/>
  <c r="AH31" i="7" s="1"/>
  <c r="AH25" i="3"/>
  <c r="AH25" i="7" s="1"/>
  <c r="AH47" i="3"/>
  <c r="AH47" i="7" s="1"/>
  <c r="AH41" i="3"/>
  <c r="AH29" i="3"/>
  <c r="AH46" i="3"/>
  <c r="AH46" i="7" s="1"/>
  <c r="AH40" i="3"/>
  <c r="AH40" i="7" s="1"/>
  <c r="AH28" i="3"/>
  <c r="AH28" i="7" s="1"/>
  <c r="AH48" i="3"/>
  <c r="AH48" i="7" s="1"/>
  <c r="AH42" i="3"/>
  <c r="AH42" i="7" s="1"/>
  <c r="AH36" i="3"/>
  <c r="AH36" i="7" s="1"/>
  <c r="AH30" i="3"/>
  <c r="AH30" i="7" s="1"/>
  <c r="AH24" i="3"/>
  <c r="AH24" i="7" s="1"/>
  <c r="AH53" i="3"/>
  <c r="AH53" i="7" s="1"/>
  <c r="AH35" i="3"/>
  <c r="AH35" i="7" s="1"/>
  <c r="AH52" i="3"/>
  <c r="AH52" i="7" s="1"/>
  <c r="AH34" i="3"/>
  <c r="AH34" i="7" s="1"/>
  <c r="AH51" i="3"/>
  <c r="AH51" i="7" s="1"/>
  <c r="AH45" i="3"/>
  <c r="AH45" i="7" s="1"/>
  <c r="AH39" i="3"/>
  <c r="AH39" i="7" s="1"/>
  <c r="AH33" i="3"/>
  <c r="AH33" i="7" s="1"/>
  <c r="AH27" i="3"/>
  <c r="AH27" i="7" s="1"/>
  <c r="AH50" i="3"/>
  <c r="AH50" i="7" s="1"/>
  <c r="AH44" i="3"/>
  <c r="AH44" i="7" s="1"/>
  <c r="AH38" i="3"/>
  <c r="AH38" i="7" s="1"/>
  <c r="AH32" i="3"/>
  <c r="AH32" i="7" s="1"/>
  <c r="AH26" i="3"/>
  <c r="AH26" i="7" s="1"/>
  <c r="AH41" i="7"/>
  <c r="AH29" i="7"/>
  <c r="AI8" i="7"/>
  <c r="Z8" i="7"/>
  <c r="AA11" i="8"/>
  <c r="AA10" i="8"/>
  <c r="AA9" i="8"/>
  <c r="AA8" i="8"/>
  <c r="Z11" i="3"/>
  <c r="P20" i="4"/>
  <c r="C24" i="4"/>
  <c r="AQ27" i="1" l="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26" i="1"/>
  <c r="AS56" i="1" l="1"/>
  <c r="BH31" i="1"/>
  <c r="AG16" i="8" l="1"/>
  <c r="AG3" i="11"/>
  <c r="AG3" i="5"/>
  <c r="AG3" i="4"/>
  <c r="AH16" i="3"/>
  <c r="AH16" i="7" s="1"/>
  <c r="AJ48" i="8" l="1"/>
  <c r="AJ45" i="8"/>
  <c r="AJ42" i="8"/>
  <c r="AJ39" i="8"/>
  <c r="AJ36" i="8"/>
  <c r="AJ33" i="8"/>
  <c r="AJ30" i="8"/>
  <c r="AJ27" i="8"/>
  <c r="AJ26" i="8"/>
  <c r="AK25" i="3"/>
  <c r="AK25" i="7" s="1"/>
  <c r="AK24" i="3"/>
  <c r="AK24" i="7" s="1"/>
  <c r="B23" i="8"/>
  <c r="C23" i="8"/>
  <c r="G23" i="8"/>
  <c r="K23" i="8"/>
  <c r="Q23" i="8"/>
  <c r="Z23" i="8"/>
  <c r="AB23" i="8"/>
  <c r="AD23" i="8"/>
  <c r="AH23" i="8"/>
  <c r="AJ23" i="8"/>
  <c r="B24" i="8"/>
  <c r="C24" i="8"/>
  <c r="G24" i="8"/>
  <c r="K24" i="8"/>
  <c r="Q24" i="8"/>
  <c r="Z24" i="8"/>
  <c r="AB24" i="8"/>
  <c r="AD24" i="8"/>
  <c r="AH24" i="8"/>
  <c r="B25" i="8"/>
  <c r="C25" i="8"/>
  <c r="G25" i="8"/>
  <c r="K25" i="8"/>
  <c r="Q25" i="8"/>
  <c r="Z25" i="8"/>
  <c r="AB25" i="8"/>
  <c r="AD25" i="8"/>
  <c r="AH25" i="8"/>
  <c r="B26" i="8"/>
  <c r="C26" i="8"/>
  <c r="G26" i="8"/>
  <c r="K26" i="8"/>
  <c r="Q26" i="8"/>
  <c r="Z26" i="8"/>
  <c r="AB26" i="8"/>
  <c r="AD26" i="8"/>
  <c r="AH26" i="8"/>
  <c r="B27" i="8"/>
  <c r="C27" i="8"/>
  <c r="G27" i="8"/>
  <c r="K27" i="8"/>
  <c r="Q27" i="8"/>
  <c r="Z27" i="8"/>
  <c r="AB27" i="8"/>
  <c r="AD27" i="8"/>
  <c r="AH27" i="8"/>
  <c r="B28" i="8"/>
  <c r="C28" i="8"/>
  <c r="G28" i="8"/>
  <c r="K28" i="8"/>
  <c r="Q28" i="8"/>
  <c r="Z28" i="8"/>
  <c r="AB28" i="8"/>
  <c r="AD28" i="8"/>
  <c r="AH28" i="8"/>
  <c r="AJ28" i="8"/>
  <c r="B29" i="8"/>
  <c r="C29" i="8"/>
  <c r="G29" i="8"/>
  <c r="K29" i="8"/>
  <c r="Q29" i="8"/>
  <c r="Z29" i="8"/>
  <c r="AB29" i="8"/>
  <c r="AD29" i="8"/>
  <c r="AH29" i="8"/>
  <c r="AJ29" i="8"/>
  <c r="B30" i="8"/>
  <c r="C30" i="8"/>
  <c r="G30" i="8"/>
  <c r="K30" i="8"/>
  <c r="Q30" i="8"/>
  <c r="Z30" i="8"/>
  <c r="AB30" i="8"/>
  <c r="AD30" i="8"/>
  <c r="AH30" i="8"/>
  <c r="B31" i="8"/>
  <c r="C31" i="8"/>
  <c r="G31" i="8"/>
  <c r="K31" i="8"/>
  <c r="Q31" i="8"/>
  <c r="Z31" i="8"/>
  <c r="AB31" i="8"/>
  <c r="AD31" i="8"/>
  <c r="AH31" i="8"/>
  <c r="AJ31" i="8"/>
  <c r="B32" i="8"/>
  <c r="C32" i="8"/>
  <c r="G32" i="8"/>
  <c r="K32" i="8"/>
  <c r="Q32" i="8"/>
  <c r="Z32" i="8"/>
  <c r="AB32" i="8"/>
  <c r="AD32" i="8"/>
  <c r="AH32" i="8"/>
  <c r="AJ32" i="8"/>
  <c r="B33" i="8"/>
  <c r="C33" i="8"/>
  <c r="G33" i="8"/>
  <c r="K33" i="8"/>
  <c r="Q33" i="8"/>
  <c r="Z33" i="8"/>
  <c r="AB33" i="8"/>
  <c r="AD33" i="8"/>
  <c r="AH33" i="8"/>
  <c r="B34" i="8"/>
  <c r="C34" i="8"/>
  <c r="G34" i="8"/>
  <c r="K34" i="8"/>
  <c r="Q34" i="8"/>
  <c r="Z34" i="8"/>
  <c r="AB34" i="8"/>
  <c r="AD34" i="8"/>
  <c r="AH34" i="8"/>
  <c r="AJ34" i="8"/>
  <c r="B35" i="8"/>
  <c r="C35" i="8"/>
  <c r="G35" i="8"/>
  <c r="K35" i="8"/>
  <c r="Q35" i="8"/>
  <c r="Z35" i="8"/>
  <c r="AB35" i="8"/>
  <c r="AD35" i="8"/>
  <c r="AH35" i="8"/>
  <c r="AJ35" i="8"/>
  <c r="B36" i="8"/>
  <c r="C36" i="8"/>
  <c r="G36" i="8"/>
  <c r="K36" i="8"/>
  <c r="Q36" i="8"/>
  <c r="Z36" i="8"/>
  <c r="AB36" i="8"/>
  <c r="AD36" i="8"/>
  <c r="AH36" i="8"/>
  <c r="B37" i="8"/>
  <c r="C37" i="8"/>
  <c r="G37" i="8"/>
  <c r="K37" i="8"/>
  <c r="Q37" i="8"/>
  <c r="Z37" i="8"/>
  <c r="AB37" i="8"/>
  <c r="AD37" i="8"/>
  <c r="AH37" i="8"/>
  <c r="AJ37" i="8"/>
  <c r="B38" i="8"/>
  <c r="C38" i="8"/>
  <c r="G38" i="8"/>
  <c r="K38" i="8"/>
  <c r="Q38" i="8"/>
  <c r="Z38" i="8"/>
  <c r="AB38" i="8"/>
  <c r="AD38" i="8"/>
  <c r="AH38" i="8"/>
  <c r="AJ38" i="8"/>
  <c r="B39" i="8"/>
  <c r="C39" i="8"/>
  <c r="G39" i="8"/>
  <c r="K39" i="8"/>
  <c r="Q39" i="8"/>
  <c r="Z39" i="8"/>
  <c r="AB39" i="8"/>
  <c r="AD39" i="8"/>
  <c r="AH39" i="8"/>
  <c r="B40" i="8"/>
  <c r="C40" i="8"/>
  <c r="G40" i="8"/>
  <c r="K40" i="8"/>
  <c r="Q40" i="8"/>
  <c r="Z40" i="8"/>
  <c r="AB40" i="8"/>
  <c r="AD40" i="8"/>
  <c r="AH40" i="8"/>
  <c r="AJ40" i="8"/>
  <c r="B41" i="8"/>
  <c r="C41" i="8"/>
  <c r="G41" i="8"/>
  <c r="K41" i="8"/>
  <c r="Q41" i="8"/>
  <c r="Z41" i="8"/>
  <c r="AB41" i="8"/>
  <c r="AD41" i="8"/>
  <c r="AH41" i="8"/>
  <c r="AJ41" i="8"/>
  <c r="B42" i="8"/>
  <c r="C42" i="8"/>
  <c r="G42" i="8"/>
  <c r="K42" i="8"/>
  <c r="Q42" i="8"/>
  <c r="Z42" i="8"/>
  <c r="AB42" i="8"/>
  <c r="AD42" i="8"/>
  <c r="AH42" i="8"/>
  <c r="B43" i="8"/>
  <c r="C43" i="8"/>
  <c r="G43" i="8"/>
  <c r="K43" i="8"/>
  <c r="Q43" i="8"/>
  <c r="Z43" i="8"/>
  <c r="AB43" i="8"/>
  <c r="AD43" i="8"/>
  <c r="AH43" i="8"/>
  <c r="AJ43" i="8"/>
  <c r="B44" i="8"/>
  <c r="C44" i="8"/>
  <c r="G44" i="8"/>
  <c r="K44" i="8"/>
  <c r="Q44" i="8"/>
  <c r="Z44" i="8"/>
  <c r="AB44" i="8"/>
  <c r="AD44" i="8"/>
  <c r="AH44" i="8"/>
  <c r="AJ44" i="8"/>
  <c r="B45" i="8"/>
  <c r="C45" i="8"/>
  <c r="G45" i="8"/>
  <c r="K45" i="8"/>
  <c r="Q45" i="8"/>
  <c r="Z45" i="8"/>
  <c r="AB45" i="8"/>
  <c r="AD45" i="8"/>
  <c r="AH45" i="8"/>
  <c r="B46" i="8"/>
  <c r="C46" i="8"/>
  <c r="G46" i="8"/>
  <c r="K46" i="8"/>
  <c r="Q46" i="8"/>
  <c r="Z46" i="8"/>
  <c r="AB46" i="8"/>
  <c r="AD46" i="8"/>
  <c r="AH46" i="8"/>
  <c r="AJ46" i="8"/>
  <c r="B47" i="8"/>
  <c r="C47" i="8"/>
  <c r="G47" i="8"/>
  <c r="K47" i="8"/>
  <c r="Q47" i="8"/>
  <c r="Z47" i="8"/>
  <c r="AB47" i="8"/>
  <c r="AD47" i="8"/>
  <c r="AH47" i="8"/>
  <c r="AJ47" i="8"/>
  <c r="B48" i="8"/>
  <c r="C48" i="8"/>
  <c r="G48" i="8"/>
  <c r="K48" i="8"/>
  <c r="Q48" i="8"/>
  <c r="Z48" i="8"/>
  <c r="AB48" i="8"/>
  <c r="AD48" i="8"/>
  <c r="AH48" i="8"/>
  <c r="B49" i="8"/>
  <c r="C49" i="8"/>
  <c r="G49" i="8"/>
  <c r="K49" i="8"/>
  <c r="Q49" i="8"/>
  <c r="Z49" i="8"/>
  <c r="AB49" i="8"/>
  <c r="AD49" i="8"/>
  <c r="AH49" i="8"/>
  <c r="AJ49" i="8"/>
  <c r="B50" i="8"/>
  <c r="C50" i="8"/>
  <c r="G50" i="8"/>
  <c r="K50" i="8"/>
  <c r="Q50" i="8"/>
  <c r="Z50" i="8"/>
  <c r="AB50" i="8"/>
  <c r="AD50" i="8"/>
  <c r="AH50" i="8"/>
  <c r="AJ50" i="8"/>
  <c r="B51" i="8"/>
  <c r="C51" i="8"/>
  <c r="G51" i="8"/>
  <c r="K51" i="8"/>
  <c r="Q51" i="8"/>
  <c r="Z51" i="8"/>
  <c r="AB51" i="8"/>
  <c r="AD51" i="8"/>
  <c r="AH51" i="8"/>
  <c r="AJ51" i="8"/>
  <c r="B52" i="8"/>
  <c r="C52" i="8"/>
  <c r="G52" i="8"/>
  <c r="K52" i="8"/>
  <c r="Q52" i="8"/>
  <c r="Z52" i="8"/>
  <c r="AB52" i="8"/>
  <c r="AD52" i="8"/>
  <c r="AH52" i="8"/>
  <c r="AJ52" i="8"/>
  <c r="B53" i="8"/>
  <c r="C53" i="8"/>
  <c r="G53" i="8"/>
  <c r="K53" i="8"/>
  <c r="Q53" i="8"/>
  <c r="Z53" i="8"/>
  <c r="AB53" i="8"/>
  <c r="AD53" i="8"/>
  <c r="AH53" i="8"/>
  <c r="AJ53" i="8"/>
  <c r="AD54" i="8"/>
  <c r="AH54" i="8"/>
  <c r="Q53" i="7"/>
  <c r="K53" i="7"/>
  <c r="G53" i="7"/>
  <c r="C53" i="7"/>
  <c r="Q52" i="7"/>
  <c r="K52" i="7"/>
  <c r="G52" i="7"/>
  <c r="C52" i="7"/>
  <c r="Q51" i="7"/>
  <c r="K51" i="7"/>
  <c r="G51" i="7"/>
  <c r="C51" i="7"/>
  <c r="Q50" i="7"/>
  <c r="K50" i="7"/>
  <c r="G50" i="7"/>
  <c r="C50" i="7"/>
  <c r="Q49" i="7"/>
  <c r="K49" i="7"/>
  <c r="G49" i="7"/>
  <c r="C49" i="7"/>
  <c r="Q48" i="7"/>
  <c r="K48" i="7"/>
  <c r="G48" i="7"/>
  <c r="C48" i="7"/>
  <c r="Q47" i="7"/>
  <c r="K47" i="7"/>
  <c r="G47" i="7"/>
  <c r="C47" i="7"/>
  <c r="Q46" i="7"/>
  <c r="K46" i="7"/>
  <c r="G46" i="7"/>
  <c r="C46" i="7"/>
  <c r="Q45" i="7"/>
  <c r="K45" i="7"/>
  <c r="G45" i="7"/>
  <c r="C45" i="7"/>
  <c r="Q44" i="7"/>
  <c r="K44" i="7"/>
  <c r="G44" i="7"/>
  <c r="C44" i="7"/>
  <c r="Q43" i="7"/>
  <c r="K43" i="7"/>
  <c r="G43" i="7"/>
  <c r="C43" i="7"/>
  <c r="Q42" i="7"/>
  <c r="K42" i="7"/>
  <c r="G42" i="7"/>
  <c r="C42" i="7"/>
  <c r="Q41" i="7"/>
  <c r="K41" i="7"/>
  <c r="G41" i="7"/>
  <c r="C41" i="7"/>
  <c r="Q40" i="7"/>
  <c r="K40" i="7"/>
  <c r="G40" i="7"/>
  <c r="C40" i="7"/>
  <c r="Q39" i="7"/>
  <c r="K39" i="7"/>
  <c r="G39" i="7"/>
  <c r="C39" i="7"/>
  <c r="Q38" i="7"/>
  <c r="K38" i="7"/>
  <c r="G38" i="7"/>
  <c r="C38" i="7"/>
  <c r="Q37" i="7"/>
  <c r="K37" i="7"/>
  <c r="G37" i="7"/>
  <c r="C37" i="7"/>
  <c r="Q36" i="7"/>
  <c r="K36" i="7"/>
  <c r="G36" i="7"/>
  <c r="C36" i="7"/>
  <c r="Q35" i="7"/>
  <c r="K35" i="7"/>
  <c r="G35" i="7"/>
  <c r="C35" i="7"/>
  <c r="Q34" i="7"/>
  <c r="K34" i="7"/>
  <c r="G34" i="7"/>
  <c r="C34" i="7"/>
  <c r="Q33" i="7"/>
  <c r="K33" i="7"/>
  <c r="G33" i="7"/>
  <c r="C33" i="7"/>
  <c r="Q32" i="7"/>
  <c r="K32" i="7"/>
  <c r="G32" i="7"/>
  <c r="C32" i="7"/>
  <c r="K31" i="7"/>
  <c r="G31" i="7"/>
  <c r="C31" i="7"/>
  <c r="Q30" i="7"/>
  <c r="K30" i="7"/>
  <c r="G30" i="7"/>
  <c r="C30" i="7"/>
  <c r="Q29" i="7"/>
  <c r="K29" i="7"/>
  <c r="G29" i="7"/>
  <c r="C29" i="7"/>
  <c r="Q28" i="7"/>
  <c r="K28" i="7"/>
  <c r="G28" i="7"/>
  <c r="C28" i="7"/>
  <c r="Q27" i="7"/>
  <c r="K27" i="7"/>
  <c r="G27" i="7"/>
  <c r="C27" i="7"/>
  <c r="Q26" i="7"/>
  <c r="K26" i="7"/>
  <c r="G26" i="7"/>
  <c r="C26" i="7"/>
  <c r="Q25" i="7"/>
  <c r="K25" i="7"/>
  <c r="G25" i="7"/>
  <c r="C25" i="7"/>
  <c r="Q24" i="7"/>
  <c r="K24" i="7"/>
  <c r="G24" i="7"/>
  <c r="C24" i="7"/>
  <c r="AK23" i="7"/>
  <c r="AI23" i="7"/>
  <c r="AE23" i="7"/>
  <c r="AC23" i="7"/>
  <c r="Z23" i="7"/>
  <c r="Q23" i="7"/>
  <c r="K23" i="7"/>
  <c r="G23" i="7"/>
  <c r="C23" i="7"/>
  <c r="C23" i="3"/>
  <c r="G23" i="3"/>
  <c r="K23" i="3"/>
  <c r="Q23" i="3"/>
  <c r="Z23" i="3"/>
  <c r="AC23" i="3"/>
  <c r="AE23" i="3"/>
  <c r="AI23" i="3"/>
  <c r="AK23" i="3"/>
  <c r="C24" i="3"/>
  <c r="G24" i="3"/>
  <c r="K24" i="3"/>
  <c r="Q24" i="3"/>
  <c r="AC24" i="3"/>
  <c r="AC24" i="7" s="1"/>
  <c r="AI24" i="3"/>
  <c r="AI24" i="7" s="1"/>
  <c r="C25" i="3"/>
  <c r="G25" i="3"/>
  <c r="K25" i="3"/>
  <c r="Q25" i="3"/>
  <c r="AC25" i="3"/>
  <c r="AC25" i="7" s="1"/>
  <c r="AI25" i="3"/>
  <c r="AI25" i="7" s="1"/>
  <c r="C26" i="3"/>
  <c r="G26" i="3"/>
  <c r="K26" i="3"/>
  <c r="Q26" i="3"/>
  <c r="AC26" i="3"/>
  <c r="AC26" i="7" s="1"/>
  <c r="AI26" i="3"/>
  <c r="AI26" i="7" s="1"/>
  <c r="AK26" i="3"/>
  <c r="AK26" i="7" s="1"/>
  <c r="C27" i="3"/>
  <c r="G27" i="3"/>
  <c r="K27" i="3"/>
  <c r="Q27" i="3"/>
  <c r="AC27" i="3"/>
  <c r="AC27" i="7" s="1"/>
  <c r="AI27" i="3"/>
  <c r="AI27" i="7" s="1"/>
  <c r="C28" i="3"/>
  <c r="G28" i="3"/>
  <c r="K28" i="3"/>
  <c r="Q28" i="3"/>
  <c r="AC28" i="3"/>
  <c r="AC28" i="7" s="1"/>
  <c r="AI28" i="3"/>
  <c r="AI28" i="7" s="1"/>
  <c r="AK28" i="3"/>
  <c r="AK28" i="7" s="1"/>
  <c r="C29" i="3"/>
  <c r="G29" i="3"/>
  <c r="K29" i="3"/>
  <c r="Q29" i="3"/>
  <c r="AC29" i="3"/>
  <c r="AC29" i="7" s="1"/>
  <c r="AI29" i="3"/>
  <c r="AI29" i="7" s="1"/>
  <c r="AK29" i="3"/>
  <c r="AK29" i="7" s="1"/>
  <c r="C30" i="3"/>
  <c r="G30" i="3"/>
  <c r="K30" i="3"/>
  <c r="Q30" i="3"/>
  <c r="AC30" i="3"/>
  <c r="AC30" i="7" s="1"/>
  <c r="AI30" i="3"/>
  <c r="AI30" i="7" s="1"/>
  <c r="C31" i="3"/>
  <c r="G31" i="3"/>
  <c r="K31" i="3"/>
  <c r="Q31" i="3"/>
  <c r="AC31" i="3"/>
  <c r="AC31" i="7" s="1"/>
  <c r="AI31" i="3"/>
  <c r="AI31" i="7" s="1"/>
  <c r="AK31" i="3"/>
  <c r="AK31" i="7" s="1"/>
  <c r="C32" i="3"/>
  <c r="G32" i="3"/>
  <c r="K32" i="3"/>
  <c r="Q32" i="3"/>
  <c r="AC32" i="3"/>
  <c r="AC32" i="7" s="1"/>
  <c r="AI32" i="3"/>
  <c r="AI32" i="7" s="1"/>
  <c r="AK32" i="3"/>
  <c r="AK32" i="7" s="1"/>
  <c r="C33" i="3"/>
  <c r="G33" i="3"/>
  <c r="K33" i="3"/>
  <c r="Q33" i="3"/>
  <c r="AC33" i="3"/>
  <c r="AC33" i="7" s="1"/>
  <c r="AI33" i="3"/>
  <c r="AI33" i="7" s="1"/>
  <c r="AK33" i="3"/>
  <c r="AK33" i="7" s="1"/>
  <c r="C34" i="3"/>
  <c r="G34" i="3"/>
  <c r="K34" i="3"/>
  <c r="Q34" i="3"/>
  <c r="AC34" i="3"/>
  <c r="AC34" i="7" s="1"/>
  <c r="AI34" i="3"/>
  <c r="AI34" i="7" s="1"/>
  <c r="AK34" i="3"/>
  <c r="AK34" i="7" s="1"/>
  <c r="C35" i="3"/>
  <c r="G35" i="3"/>
  <c r="K35" i="3"/>
  <c r="Q35" i="3"/>
  <c r="AC35" i="3"/>
  <c r="AC35" i="7" s="1"/>
  <c r="AI35" i="3"/>
  <c r="AI35" i="7" s="1"/>
  <c r="AK35" i="3"/>
  <c r="AK35" i="7" s="1"/>
  <c r="C36" i="3"/>
  <c r="G36" i="3"/>
  <c r="K36" i="3"/>
  <c r="Q36" i="3"/>
  <c r="AC36" i="3"/>
  <c r="AC36" i="7" s="1"/>
  <c r="AI36" i="3"/>
  <c r="AI36" i="7" s="1"/>
  <c r="C37" i="3"/>
  <c r="G37" i="3"/>
  <c r="K37" i="3"/>
  <c r="Q37" i="3"/>
  <c r="AC37" i="3"/>
  <c r="AC37" i="7" s="1"/>
  <c r="AI37" i="3"/>
  <c r="AI37" i="7" s="1"/>
  <c r="AK37" i="3"/>
  <c r="AK37" i="7" s="1"/>
  <c r="C38" i="3"/>
  <c r="G38" i="3"/>
  <c r="K38" i="3"/>
  <c r="Q38" i="3"/>
  <c r="AC38" i="3"/>
  <c r="AC38" i="7" s="1"/>
  <c r="AI38" i="3"/>
  <c r="AI38" i="7" s="1"/>
  <c r="AK38" i="3"/>
  <c r="AK38" i="7" s="1"/>
  <c r="C39" i="3"/>
  <c r="G39" i="3"/>
  <c r="K39" i="3"/>
  <c r="Q39" i="3"/>
  <c r="AC39" i="3"/>
  <c r="AC39" i="7" s="1"/>
  <c r="AI39" i="3"/>
  <c r="AI39" i="7" s="1"/>
  <c r="AK39" i="3"/>
  <c r="AK39" i="7" s="1"/>
  <c r="C40" i="3"/>
  <c r="G40" i="3"/>
  <c r="K40" i="3"/>
  <c r="Q40" i="3"/>
  <c r="AC40" i="3"/>
  <c r="AC40" i="7" s="1"/>
  <c r="AI40" i="3"/>
  <c r="AI40" i="7" s="1"/>
  <c r="AK40" i="3"/>
  <c r="AK40" i="7" s="1"/>
  <c r="C41" i="3"/>
  <c r="G41" i="3"/>
  <c r="K41" i="3"/>
  <c r="Q41" i="3"/>
  <c r="AC41" i="3"/>
  <c r="AC41" i="7" s="1"/>
  <c r="AI41" i="3"/>
  <c r="AI41" i="7" s="1"/>
  <c r="AK41" i="3"/>
  <c r="AK41" i="7" s="1"/>
  <c r="C42" i="3"/>
  <c r="G42" i="3"/>
  <c r="K42" i="3"/>
  <c r="Q42" i="3"/>
  <c r="AC42" i="3"/>
  <c r="AC42" i="7" s="1"/>
  <c r="AI42" i="3"/>
  <c r="AI42" i="7" s="1"/>
  <c r="C43" i="3"/>
  <c r="G43" i="3"/>
  <c r="K43" i="3"/>
  <c r="Q43" i="3"/>
  <c r="AC43" i="3"/>
  <c r="AC43" i="7" s="1"/>
  <c r="AI43" i="3"/>
  <c r="AI43" i="7" s="1"/>
  <c r="AK43" i="3"/>
  <c r="AK43" i="7" s="1"/>
  <c r="C44" i="3"/>
  <c r="G44" i="3"/>
  <c r="K44" i="3"/>
  <c r="Q44" i="3"/>
  <c r="AC44" i="3"/>
  <c r="AC44" i="7" s="1"/>
  <c r="AI44" i="3"/>
  <c r="AI44" i="7" s="1"/>
  <c r="AK44" i="3"/>
  <c r="AK44" i="7" s="1"/>
  <c r="C45" i="3"/>
  <c r="G45" i="3"/>
  <c r="K45" i="3"/>
  <c r="Q45" i="3"/>
  <c r="AC45" i="3"/>
  <c r="AC45" i="7" s="1"/>
  <c r="AI45" i="3"/>
  <c r="AI45" i="7" s="1"/>
  <c r="AK45" i="3"/>
  <c r="AK45" i="7" s="1"/>
  <c r="C46" i="3"/>
  <c r="G46" i="3"/>
  <c r="K46" i="3"/>
  <c r="Q46" i="3"/>
  <c r="AC46" i="3"/>
  <c r="AC46" i="7" s="1"/>
  <c r="AI46" i="3"/>
  <c r="AI46" i="7" s="1"/>
  <c r="AK46" i="3"/>
  <c r="AK46" i="7" s="1"/>
  <c r="C47" i="3"/>
  <c r="G47" i="3"/>
  <c r="K47" i="3"/>
  <c r="Q47" i="3"/>
  <c r="AC47" i="3"/>
  <c r="AC47" i="7" s="1"/>
  <c r="AI47" i="3"/>
  <c r="AI47" i="7" s="1"/>
  <c r="AK47" i="3"/>
  <c r="AK47" i="7" s="1"/>
  <c r="C48" i="3"/>
  <c r="G48" i="3"/>
  <c r="K48" i="3"/>
  <c r="Q48" i="3"/>
  <c r="AC48" i="3"/>
  <c r="AC48" i="7" s="1"/>
  <c r="AI48" i="3"/>
  <c r="AI48" i="7" s="1"/>
  <c r="C49" i="3"/>
  <c r="G49" i="3"/>
  <c r="K49" i="3"/>
  <c r="Q49" i="3"/>
  <c r="AC49" i="3"/>
  <c r="AC49" i="7" s="1"/>
  <c r="AI49" i="3"/>
  <c r="AI49" i="7" s="1"/>
  <c r="AK49" i="3"/>
  <c r="AK49" i="7" s="1"/>
  <c r="C50" i="3"/>
  <c r="G50" i="3"/>
  <c r="K50" i="3"/>
  <c r="Q50" i="3"/>
  <c r="AC50" i="3"/>
  <c r="AC50" i="7" s="1"/>
  <c r="AI50" i="3"/>
  <c r="AI50" i="7" s="1"/>
  <c r="AK50" i="3"/>
  <c r="AK50" i="7" s="1"/>
  <c r="C51" i="3"/>
  <c r="G51" i="3"/>
  <c r="K51" i="3"/>
  <c r="Q51" i="3"/>
  <c r="AC51" i="3"/>
  <c r="AC51" i="7" s="1"/>
  <c r="AI51" i="3"/>
  <c r="AI51" i="7" s="1"/>
  <c r="AK51" i="3"/>
  <c r="AK51" i="7" s="1"/>
  <c r="C52" i="3"/>
  <c r="G52" i="3"/>
  <c r="K52" i="3"/>
  <c r="Q52" i="3"/>
  <c r="AC52" i="3"/>
  <c r="AC52" i="7" s="1"/>
  <c r="AI52" i="3"/>
  <c r="AI52" i="7" s="1"/>
  <c r="AK52" i="3"/>
  <c r="AK52" i="7" s="1"/>
  <c r="C53" i="3"/>
  <c r="G53" i="3"/>
  <c r="K53" i="3"/>
  <c r="Q53" i="3"/>
  <c r="AC53" i="3"/>
  <c r="AC53" i="7" s="1"/>
  <c r="AI53" i="3"/>
  <c r="AI53" i="7" s="1"/>
  <c r="AK53" i="3"/>
  <c r="AK53" i="7" s="1"/>
  <c r="AA51" i="11"/>
  <c r="Y51" i="11"/>
  <c r="C51" i="11"/>
  <c r="B51" i="11"/>
  <c r="AA50" i="11"/>
  <c r="Y50" i="11"/>
  <c r="P50" i="11"/>
  <c r="K50" i="11"/>
  <c r="G50" i="11"/>
  <c r="C50" i="11"/>
  <c r="B50" i="11"/>
  <c r="AA49" i="11"/>
  <c r="Y49" i="11"/>
  <c r="P49" i="11"/>
  <c r="K49" i="11"/>
  <c r="G49" i="11"/>
  <c r="C49" i="11"/>
  <c r="B49" i="11"/>
  <c r="AA48" i="11"/>
  <c r="Y48" i="11"/>
  <c r="P48" i="11"/>
  <c r="K48" i="11"/>
  <c r="G48" i="11"/>
  <c r="C48" i="11"/>
  <c r="B48" i="11"/>
  <c r="AA47" i="11"/>
  <c r="Y47" i="11"/>
  <c r="P47" i="11"/>
  <c r="K47" i="11"/>
  <c r="G47" i="11"/>
  <c r="C47" i="11"/>
  <c r="B47" i="11"/>
  <c r="AA46" i="11"/>
  <c r="Y46" i="11"/>
  <c r="P46" i="11"/>
  <c r="K46" i="11"/>
  <c r="G46" i="11"/>
  <c r="C46" i="11"/>
  <c r="B46" i="11"/>
  <c r="AA45" i="11"/>
  <c r="Y45" i="11"/>
  <c r="P45" i="11"/>
  <c r="K45" i="11"/>
  <c r="G45" i="11"/>
  <c r="C45" i="11"/>
  <c r="B45" i="11"/>
  <c r="AA44" i="11"/>
  <c r="Y44" i="11"/>
  <c r="P44" i="11"/>
  <c r="K44" i="11"/>
  <c r="G44" i="11"/>
  <c r="C44" i="11"/>
  <c r="B44" i="11"/>
  <c r="AA43" i="11"/>
  <c r="Y43" i="11"/>
  <c r="P43" i="11"/>
  <c r="K43" i="11"/>
  <c r="G43" i="11"/>
  <c r="C43" i="11"/>
  <c r="B43" i="11"/>
  <c r="AA42" i="11"/>
  <c r="Y42" i="11"/>
  <c r="P42" i="11"/>
  <c r="K42" i="11"/>
  <c r="G42" i="11"/>
  <c r="C42" i="11"/>
  <c r="B42" i="11"/>
  <c r="AA41" i="11"/>
  <c r="Y41" i="11"/>
  <c r="P41" i="11"/>
  <c r="K41" i="11"/>
  <c r="G41" i="11"/>
  <c r="C41" i="11"/>
  <c r="B41" i="11"/>
  <c r="AA40" i="11"/>
  <c r="Y40" i="11"/>
  <c r="P40" i="11"/>
  <c r="K40" i="11"/>
  <c r="G40" i="11"/>
  <c r="C40" i="11"/>
  <c r="B40" i="11"/>
  <c r="AA39" i="11"/>
  <c r="Y39" i="11"/>
  <c r="P39" i="11"/>
  <c r="K39" i="11"/>
  <c r="G39" i="11"/>
  <c r="C39" i="11"/>
  <c r="B39" i="11"/>
  <c r="AA38" i="11"/>
  <c r="Y38" i="11"/>
  <c r="P38" i="11"/>
  <c r="K38" i="11"/>
  <c r="G38" i="11"/>
  <c r="C38" i="11"/>
  <c r="B38" i="11"/>
  <c r="AA37" i="11"/>
  <c r="Y37" i="11"/>
  <c r="P37" i="11"/>
  <c r="K37" i="11"/>
  <c r="G37" i="11"/>
  <c r="C37" i="11"/>
  <c r="B37" i="11"/>
  <c r="AA36" i="11"/>
  <c r="Y36" i="11"/>
  <c r="P36" i="11"/>
  <c r="K36" i="11"/>
  <c r="G36" i="11"/>
  <c r="C36" i="11"/>
  <c r="B36" i="11"/>
  <c r="AA35" i="11"/>
  <c r="Y35" i="11"/>
  <c r="P35" i="11"/>
  <c r="K35" i="11"/>
  <c r="G35" i="11"/>
  <c r="C35" i="11"/>
  <c r="B35" i="11"/>
  <c r="AA34" i="11"/>
  <c r="Y34" i="11"/>
  <c r="P34" i="11"/>
  <c r="K34" i="11"/>
  <c r="G34" i="11"/>
  <c r="C34" i="11"/>
  <c r="B34" i="11"/>
  <c r="AA33" i="11"/>
  <c r="Y33" i="11"/>
  <c r="P33" i="11"/>
  <c r="K33" i="11"/>
  <c r="G33" i="11"/>
  <c r="C33" i="11"/>
  <c r="B33" i="11"/>
  <c r="AA32" i="11"/>
  <c r="Y32" i="11"/>
  <c r="P32" i="11"/>
  <c r="K32" i="11"/>
  <c r="G32" i="11"/>
  <c r="C32" i="11"/>
  <c r="B32" i="11"/>
  <c r="AA31" i="11"/>
  <c r="Y31" i="11"/>
  <c r="P31" i="11"/>
  <c r="K31" i="11"/>
  <c r="G31" i="11"/>
  <c r="C31" i="11"/>
  <c r="B31" i="11"/>
  <c r="AA30" i="11"/>
  <c r="Y30" i="11"/>
  <c r="P30" i="11"/>
  <c r="K30" i="11"/>
  <c r="G30" i="11"/>
  <c r="C30" i="11"/>
  <c r="B30" i="11"/>
  <c r="AA29" i="11"/>
  <c r="Y29" i="11"/>
  <c r="P29" i="11"/>
  <c r="K29" i="11"/>
  <c r="G29" i="11"/>
  <c r="C29" i="11"/>
  <c r="B29" i="11"/>
  <c r="AA28" i="11"/>
  <c r="Y28" i="11"/>
  <c r="P28" i="11"/>
  <c r="K28" i="11"/>
  <c r="G28" i="11"/>
  <c r="C28" i="11"/>
  <c r="B28" i="11"/>
  <c r="AA27" i="11"/>
  <c r="Y27" i="11"/>
  <c r="P27" i="11"/>
  <c r="K27" i="11"/>
  <c r="G27" i="11"/>
  <c r="C27" i="11"/>
  <c r="B27" i="11"/>
  <c r="AA26" i="11"/>
  <c r="Y26" i="11"/>
  <c r="P26" i="11"/>
  <c r="K26" i="11"/>
  <c r="G26" i="11"/>
  <c r="C26" i="11"/>
  <c r="B26" i="11"/>
  <c r="AA25" i="11"/>
  <c r="Y25" i="11"/>
  <c r="P25" i="11"/>
  <c r="K25" i="11"/>
  <c r="G25" i="11"/>
  <c r="C25" i="11"/>
  <c r="B25" i="11"/>
  <c r="AA24" i="11"/>
  <c r="Y24" i="11"/>
  <c r="P24" i="11"/>
  <c r="K24" i="11"/>
  <c r="G24" i="11"/>
  <c r="C24" i="11"/>
  <c r="B24" i="11"/>
  <c r="AA23" i="11"/>
  <c r="Y23" i="11"/>
  <c r="P23" i="11"/>
  <c r="K23" i="11"/>
  <c r="G23" i="11"/>
  <c r="C23" i="11"/>
  <c r="B23" i="11"/>
  <c r="AA22" i="11"/>
  <c r="Y22" i="11"/>
  <c r="P22" i="11"/>
  <c r="K22" i="11"/>
  <c r="G22" i="11"/>
  <c r="C22" i="11"/>
  <c r="B22" i="11"/>
  <c r="AA21" i="11"/>
  <c r="Y21" i="11"/>
  <c r="P21" i="11"/>
  <c r="K21" i="11"/>
  <c r="G21" i="11"/>
  <c r="C21" i="11"/>
  <c r="B21" i="11"/>
  <c r="AA20" i="11"/>
  <c r="Y20" i="11"/>
  <c r="K20" i="11"/>
  <c r="G20" i="11"/>
  <c r="C20" i="11"/>
  <c r="B20" i="11"/>
  <c r="AA51" i="5"/>
  <c r="Y51" i="5"/>
  <c r="C51" i="5"/>
  <c r="B51" i="5"/>
  <c r="AA50" i="5"/>
  <c r="Y50" i="5"/>
  <c r="P50" i="5"/>
  <c r="K50" i="5"/>
  <c r="G50" i="5"/>
  <c r="C50" i="5"/>
  <c r="B50" i="5"/>
  <c r="AA49" i="5"/>
  <c r="Y49" i="5"/>
  <c r="P49" i="5"/>
  <c r="K49" i="5"/>
  <c r="G49" i="5"/>
  <c r="C49" i="5"/>
  <c r="B49" i="5"/>
  <c r="AA48" i="5"/>
  <c r="Y48" i="5"/>
  <c r="P48" i="5"/>
  <c r="K48" i="5"/>
  <c r="G48" i="5"/>
  <c r="C48" i="5"/>
  <c r="B48" i="5"/>
  <c r="AA47" i="5"/>
  <c r="Y47" i="5"/>
  <c r="P47" i="5"/>
  <c r="K47" i="5"/>
  <c r="G47" i="5"/>
  <c r="C47" i="5"/>
  <c r="B47" i="5"/>
  <c r="AA46" i="5"/>
  <c r="Y46" i="5"/>
  <c r="P46" i="5"/>
  <c r="K46" i="5"/>
  <c r="G46" i="5"/>
  <c r="C46" i="5"/>
  <c r="B46" i="5"/>
  <c r="AA45" i="5"/>
  <c r="Y45" i="5"/>
  <c r="P45" i="5"/>
  <c r="K45" i="5"/>
  <c r="G45" i="5"/>
  <c r="C45" i="5"/>
  <c r="B45" i="5"/>
  <c r="AA44" i="5"/>
  <c r="Y44" i="5"/>
  <c r="P44" i="5"/>
  <c r="K44" i="5"/>
  <c r="G44" i="5"/>
  <c r="C44" i="5"/>
  <c r="B44" i="5"/>
  <c r="AA43" i="5"/>
  <c r="Y43" i="5"/>
  <c r="P43" i="5"/>
  <c r="K43" i="5"/>
  <c r="G43" i="5"/>
  <c r="C43" i="5"/>
  <c r="B43" i="5"/>
  <c r="AA42" i="5"/>
  <c r="Y42" i="5"/>
  <c r="P42" i="5"/>
  <c r="K42" i="5"/>
  <c r="G42" i="5"/>
  <c r="C42" i="5"/>
  <c r="B42" i="5"/>
  <c r="AA41" i="5"/>
  <c r="Y41" i="5"/>
  <c r="P41" i="5"/>
  <c r="K41" i="5"/>
  <c r="G41" i="5"/>
  <c r="C41" i="5"/>
  <c r="B41" i="5"/>
  <c r="AA40" i="5"/>
  <c r="Y40" i="5"/>
  <c r="P40" i="5"/>
  <c r="K40" i="5"/>
  <c r="G40" i="5"/>
  <c r="C40" i="5"/>
  <c r="B40" i="5"/>
  <c r="AA39" i="5"/>
  <c r="Y39" i="5"/>
  <c r="P39" i="5"/>
  <c r="K39" i="5"/>
  <c r="G39" i="5"/>
  <c r="C39" i="5"/>
  <c r="B39" i="5"/>
  <c r="AA38" i="5"/>
  <c r="Y38" i="5"/>
  <c r="P38" i="5"/>
  <c r="K38" i="5"/>
  <c r="G38" i="5"/>
  <c r="C38" i="5"/>
  <c r="B38" i="5"/>
  <c r="AA37" i="5"/>
  <c r="Y37" i="5"/>
  <c r="P37" i="5"/>
  <c r="K37" i="5"/>
  <c r="G37" i="5"/>
  <c r="C37" i="5"/>
  <c r="B37" i="5"/>
  <c r="AA36" i="5"/>
  <c r="Y36" i="5"/>
  <c r="P36" i="5"/>
  <c r="K36" i="5"/>
  <c r="G36" i="5"/>
  <c r="C36" i="5"/>
  <c r="B36" i="5"/>
  <c r="AA35" i="5"/>
  <c r="Y35" i="5"/>
  <c r="P35" i="5"/>
  <c r="K35" i="5"/>
  <c r="G35" i="5"/>
  <c r="C35" i="5"/>
  <c r="B35" i="5"/>
  <c r="AA34" i="5"/>
  <c r="Y34" i="5"/>
  <c r="P34" i="5"/>
  <c r="K34" i="5"/>
  <c r="G34" i="5"/>
  <c r="C34" i="5"/>
  <c r="B34" i="5"/>
  <c r="AA33" i="5"/>
  <c r="Y33" i="5"/>
  <c r="P33" i="5"/>
  <c r="K33" i="5"/>
  <c r="G33" i="5"/>
  <c r="C33" i="5"/>
  <c r="B33" i="5"/>
  <c r="AA32" i="5"/>
  <c r="Y32" i="5"/>
  <c r="P32" i="5"/>
  <c r="K32" i="5"/>
  <c r="G32" i="5"/>
  <c r="C32" i="5"/>
  <c r="B32" i="5"/>
  <c r="AA31" i="5"/>
  <c r="Y31" i="5"/>
  <c r="P31" i="5"/>
  <c r="K31" i="5"/>
  <c r="G31" i="5"/>
  <c r="C31" i="5"/>
  <c r="B31" i="5"/>
  <c r="AA30" i="5"/>
  <c r="Y30" i="5"/>
  <c r="P30" i="5"/>
  <c r="K30" i="5"/>
  <c r="G30" i="5"/>
  <c r="C30" i="5"/>
  <c r="B30" i="5"/>
  <c r="AA29" i="5"/>
  <c r="Y29" i="5"/>
  <c r="P29" i="5"/>
  <c r="K29" i="5"/>
  <c r="G29" i="5"/>
  <c r="C29" i="5"/>
  <c r="B29" i="5"/>
  <c r="AA28" i="5"/>
  <c r="Y28" i="5"/>
  <c r="P28" i="5"/>
  <c r="K28" i="5"/>
  <c r="G28" i="5"/>
  <c r="C28" i="5"/>
  <c r="B28" i="5"/>
  <c r="AA27" i="5"/>
  <c r="Y27" i="5"/>
  <c r="P27" i="5"/>
  <c r="K27" i="5"/>
  <c r="G27" i="5"/>
  <c r="C27" i="5"/>
  <c r="B27" i="5"/>
  <c r="AA26" i="5"/>
  <c r="Y26" i="5"/>
  <c r="P26" i="5"/>
  <c r="K26" i="5"/>
  <c r="G26" i="5"/>
  <c r="C26" i="5"/>
  <c r="B26" i="5"/>
  <c r="AA25" i="5"/>
  <c r="Y25" i="5"/>
  <c r="P25" i="5"/>
  <c r="K25" i="5"/>
  <c r="G25" i="5"/>
  <c r="C25" i="5"/>
  <c r="B25" i="5"/>
  <c r="AA24" i="5"/>
  <c r="Y24" i="5"/>
  <c r="P24" i="5"/>
  <c r="K24" i="5"/>
  <c r="G24" i="5"/>
  <c r="C24" i="5"/>
  <c r="B24" i="5"/>
  <c r="AA23" i="5"/>
  <c r="Y23" i="5"/>
  <c r="P23" i="5"/>
  <c r="K23" i="5"/>
  <c r="G23" i="5"/>
  <c r="C23" i="5"/>
  <c r="B23" i="5"/>
  <c r="AA22" i="5"/>
  <c r="Y22" i="5"/>
  <c r="P22" i="5"/>
  <c r="K22" i="5"/>
  <c r="G22" i="5"/>
  <c r="C22" i="5"/>
  <c r="B22" i="5"/>
  <c r="AA21" i="5"/>
  <c r="Y21" i="5"/>
  <c r="P21" i="5"/>
  <c r="K21" i="5"/>
  <c r="G21" i="5"/>
  <c r="C21" i="5"/>
  <c r="B21" i="5"/>
  <c r="AA20" i="5"/>
  <c r="Y20" i="5"/>
  <c r="K20" i="5"/>
  <c r="G20" i="5"/>
  <c r="C20" i="5"/>
  <c r="B20" i="5"/>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B20" i="4"/>
  <c r="C20" i="4"/>
  <c r="G20" i="4"/>
  <c r="K20" i="4"/>
  <c r="Y20" i="4"/>
  <c r="AA20" i="4"/>
  <c r="B21" i="4"/>
  <c r="C21" i="4"/>
  <c r="G21" i="4"/>
  <c r="K21" i="4"/>
  <c r="Y21" i="4"/>
  <c r="AA21" i="4"/>
  <c r="B22" i="4"/>
  <c r="C22" i="4"/>
  <c r="G22" i="4"/>
  <c r="K22" i="4"/>
  <c r="Y22" i="4"/>
  <c r="AA22" i="4"/>
  <c r="B23" i="4"/>
  <c r="C23" i="4"/>
  <c r="G23" i="4"/>
  <c r="K23" i="4"/>
  <c r="Y23" i="4"/>
  <c r="AA23" i="4"/>
  <c r="B24" i="4"/>
  <c r="G24" i="4"/>
  <c r="K24" i="4"/>
  <c r="Y24" i="4"/>
  <c r="AA24" i="4"/>
  <c r="B25" i="4"/>
  <c r="C25" i="4"/>
  <c r="G25" i="4"/>
  <c r="K25" i="4"/>
  <c r="Y25" i="4"/>
  <c r="AA25" i="4"/>
  <c r="B26" i="4"/>
  <c r="C26" i="4"/>
  <c r="G26" i="4"/>
  <c r="K26" i="4"/>
  <c r="Y26" i="4"/>
  <c r="AA26" i="4"/>
  <c r="B27" i="4"/>
  <c r="C27" i="4"/>
  <c r="G27" i="4"/>
  <c r="K27" i="4"/>
  <c r="Y27" i="4"/>
  <c r="AA27" i="4"/>
  <c r="B28" i="4"/>
  <c r="C28" i="4"/>
  <c r="G28" i="4"/>
  <c r="K28" i="4"/>
  <c r="Y28" i="4"/>
  <c r="AA28" i="4"/>
  <c r="B29" i="4"/>
  <c r="C29" i="4"/>
  <c r="G29" i="4"/>
  <c r="K29" i="4"/>
  <c r="Y29" i="4"/>
  <c r="AA29" i="4"/>
  <c r="B30" i="4"/>
  <c r="C30" i="4"/>
  <c r="G30" i="4"/>
  <c r="K30" i="4"/>
  <c r="Y30" i="4"/>
  <c r="AA30" i="4"/>
  <c r="B31" i="4"/>
  <c r="C31" i="4"/>
  <c r="G31" i="4"/>
  <c r="K31" i="4"/>
  <c r="Y31" i="4"/>
  <c r="AA31" i="4"/>
  <c r="B32" i="4"/>
  <c r="C32" i="4"/>
  <c r="G32" i="4"/>
  <c r="K32" i="4"/>
  <c r="Y32" i="4"/>
  <c r="AA32" i="4"/>
  <c r="B33" i="4"/>
  <c r="C33" i="4"/>
  <c r="G33" i="4"/>
  <c r="K33" i="4"/>
  <c r="Y33" i="4"/>
  <c r="AA33" i="4"/>
  <c r="B34" i="4"/>
  <c r="C34" i="4"/>
  <c r="G34" i="4"/>
  <c r="K34" i="4"/>
  <c r="Y34" i="4"/>
  <c r="AA34" i="4"/>
  <c r="B35" i="4"/>
  <c r="C35" i="4"/>
  <c r="G35" i="4"/>
  <c r="K35" i="4"/>
  <c r="Y35" i="4"/>
  <c r="AA35" i="4"/>
  <c r="B36" i="4"/>
  <c r="C36" i="4"/>
  <c r="G36" i="4"/>
  <c r="K36" i="4"/>
  <c r="Y36" i="4"/>
  <c r="AA36" i="4"/>
  <c r="B37" i="4"/>
  <c r="C37" i="4"/>
  <c r="G37" i="4"/>
  <c r="K37" i="4"/>
  <c r="Y37" i="4"/>
  <c r="AA37" i="4"/>
  <c r="B38" i="4"/>
  <c r="C38" i="4"/>
  <c r="G38" i="4"/>
  <c r="K38" i="4"/>
  <c r="Y38" i="4"/>
  <c r="AA38" i="4"/>
  <c r="B39" i="4"/>
  <c r="C39" i="4"/>
  <c r="G39" i="4"/>
  <c r="K39" i="4"/>
  <c r="Y39" i="4"/>
  <c r="AA39" i="4"/>
  <c r="B40" i="4"/>
  <c r="C40" i="4"/>
  <c r="G40" i="4"/>
  <c r="K40" i="4"/>
  <c r="Y40" i="4"/>
  <c r="AA40" i="4"/>
  <c r="B41" i="4"/>
  <c r="C41" i="4"/>
  <c r="G41" i="4"/>
  <c r="K41" i="4"/>
  <c r="Y41" i="4"/>
  <c r="AA41" i="4"/>
  <c r="B42" i="4"/>
  <c r="C42" i="4"/>
  <c r="G42" i="4"/>
  <c r="K42" i="4"/>
  <c r="Y42" i="4"/>
  <c r="AA42" i="4"/>
  <c r="B43" i="4"/>
  <c r="C43" i="4"/>
  <c r="G43" i="4"/>
  <c r="K43" i="4"/>
  <c r="Y43" i="4"/>
  <c r="AA43" i="4"/>
  <c r="B44" i="4"/>
  <c r="C44" i="4"/>
  <c r="G44" i="4"/>
  <c r="K44" i="4"/>
  <c r="Y44" i="4"/>
  <c r="AA44" i="4"/>
  <c r="B45" i="4"/>
  <c r="C45" i="4"/>
  <c r="G45" i="4"/>
  <c r="K45" i="4"/>
  <c r="Y45" i="4"/>
  <c r="AA45" i="4"/>
  <c r="B46" i="4"/>
  <c r="C46" i="4"/>
  <c r="G46" i="4"/>
  <c r="K46" i="4"/>
  <c r="Y46" i="4"/>
  <c r="AA46" i="4"/>
  <c r="B47" i="4"/>
  <c r="C47" i="4"/>
  <c r="G47" i="4"/>
  <c r="K47" i="4"/>
  <c r="Y47" i="4"/>
  <c r="AA47" i="4"/>
  <c r="B48" i="4"/>
  <c r="C48" i="4"/>
  <c r="G48" i="4"/>
  <c r="K48" i="4"/>
  <c r="Y48" i="4"/>
  <c r="AA48" i="4"/>
  <c r="B49" i="4"/>
  <c r="C49" i="4"/>
  <c r="G49" i="4"/>
  <c r="K49" i="4"/>
  <c r="Y49" i="4"/>
  <c r="AA49" i="4"/>
  <c r="B50" i="4"/>
  <c r="C50" i="4"/>
  <c r="G50" i="4"/>
  <c r="K50" i="4"/>
  <c r="Y50" i="4"/>
  <c r="AA50" i="4"/>
  <c r="B51" i="4"/>
  <c r="C51" i="4"/>
  <c r="Y51" i="4"/>
  <c r="AA51" i="4"/>
  <c r="B16" i="7"/>
  <c r="B16" i="3"/>
  <c r="AJ25" i="8" l="1"/>
  <c r="AK27" i="3"/>
  <c r="AK27" i="7" s="1"/>
  <c r="AK48" i="3"/>
  <c r="AK48" i="7" s="1"/>
  <c r="AK42" i="3"/>
  <c r="AK42" i="7" s="1"/>
  <c r="AK36" i="3"/>
  <c r="AK36" i="7" s="1"/>
  <c r="AK30" i="3"/>
  <c r="AK30" i="7" s="1"/>
  <c r="AJ24" i="8"/>
  <c r="Z10" i="7" l="1"/>
  <c r="Z9" i="7"/>
  <c r="Z8" i="3"/>
  <c r="AI8" i="3"/>
  <c r="Z9" i="3"/>
  <c r="Z10" i="3"/>
  <c r="AH20" i="8" l="1"/>
  <c r="AD20" i="8"/>
  <c r="O20" i="8"/>
  <c r="F20" i="8"/>
  <c r="B20" i="8"/>
  <c r="F19" i="8"/>
  <c r="F16" i="8"/>
  <c r="B11" i="8"/>
  <c r="AD6" i="8"/>
  <c r="AA4" i="8"/>
  <c r="B54" i="7"/>
  <c r="AH20" i="7"/>
  <c r="AC20" i="7"/>
  <c r="F20" i="7"/>
  <c r="B20" i="7"/>
  <c r="F19" i="7"/>
  <c r="F16" i="7"/>
  <c r="B11" i="7"/>
  <c r="AE6" i="7"/>
  <c r="AA17" i="11"/>
  <c r="N17" i="11"/>
  <c r="B17" i="11"/>
  <c r="F16" i="11"/>
  <c r="Y8" i="11"/>
  <c r="C5" i="11"/>
  <c r="AA17" i="5" l="1"/>
  <c r="N17" i="5"/>
  <c r="F17" i="5"/>
  <c r="B17" i="5"/>
  <c r="F16" i="5"/>
  <c r="Y8" i="5"/>
  <c r="C5" i="5"/>
  <c r="C5" i="4"/>
  <c r="Y8" i="4" l="1"/>
  <c r="B4" i="10"/>
  <c r="B3" i="10"/>
  <c r="B2" i="10"/>
  <c r="F16" i="3" l="1"/>
  <c r="AA17" i="4"/>
  <c r="N17" i="4"/>
  <c r="F17" i="4"/>
  <c r="B17" i="4"/>
  <c r="F16" i="4"/>
  <c r="F20" i="3" l="1"/>
  <c r="AC20" i="3"/>
  <c r="AH20" i="3"/>
  <c r="F19" i="3"/>
  <c r="B20" i="3"/>
  <c r="AQ1" i="1"/>
  <c r="AH1" i="1" s="1"/>
  <c r="AQ56" i="1"/>
  <c r="AR56" i="1" s="1"/>
  <c r="AE6" i="3"/>
  <c r="B54" i="3"/>
  <c r="B11" i="3"/>
  <c r="AH1" i="7" l="1"/>
  <c r="AG1" i="8"/>
  <c r="Y7" i="5"/>
  <c r="Y7" i="11"/>
  <c r="AH1" i="3"/>
  <c r="Y7" i="4"/>
  <c r="B10" i="1" l="1"/>
  <c r="B11" i="1" s="1"/>
  <c r="B8" i="8" l="1"/>
  <c r="B8" i="3"/>
  <c r="B8" i="7"/>
  <c r="AJ54" i="8"/>
  <c r="F10" i="1"/>
  <c r="L10" i="1" l="1"/>
  <c r="B9" i="7"/>
  <c r="B9" i="8"/>
  <c r="F11" i="7"/>
  <c r="F11" i="8"/>
  <c r="F8" i="7"/>
  <c r="F8" i="8"/>
  <c r="Y10" i="4"/>
  <c r="AK54" i="7"/>
  <c r="AK54" i="3"/>
  <c r="B12" i="1"/>
  <c r="B10" i="8" s="1"/>
  <c r="B9" i="3"/>
  <c r="B6" i="1"/>
  <c r="B4" i="8" s="1"/>
  <c r="F11" i="3"/>
  <c r="F8" i="3"/>
  <c r="F11" i="1" l="1"/>
  <c r="F12" i="1" s="1"/>
  <c r="K8" i="7"/>
  <c r="K8" i="8"/>
  <c r="B4" i="3"/>
  <c r="B4" i="7"/>
  <c r="B10" i="3"/>
  <c r="B10" i="7"/>
  <c r="K8" i="3"/>
  <c r="L11" i="1" l="1"/>
  <c r="K9" i="8" s="1"/>
  <c r="L12" i="1"/>
  <c r="F9" i="7"/>
  <c r="F9" i="8"/>
  <c r="F9" i="3"/>
  <c r="L13" i="1" l="1"/>
  <c r="K9" i="7"/>
  <c r="K9" i="3"/>
  <c r="F10" i="7"/>
  <c r="F10" i="8"/>
  <c r="F10" i="3"/>
  <c r="K10" i="7" l="1"/>
  <c r="K10" i="8"/>
  <c r="K10" i="3"/>
  <c r="K11" i="7" l="1"/>
  <c r="I4" i="7" s="1"/>
  <c r="O4" i="7" s="1"/>
  <c r="K11" i="8"/>
  <c r="I4" i="8" s="1"/>
  <c r="O4" i="8" s="1"/>
  <c r="K11" i="3"/>
  <c r="I4" i="3" s="1"/>
  <c r="O4" i="3" s="1"/>
  <c r="I6" i="1"/>
  <c r="O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E9" authorId="0" shapeId="0" xr:uid="{6E833836-0617-42AC-892B-67B5139C3278}">
      <text>
        <r>
          <rPr>
            <b/>
            <sz val="9"/>
            <color indexed="10"/>
            <rFont val="MS P ゴシック"/>
            <family val="3"/>
            <charset val="128"/>
          </rPr>
          <t>入力必須</t>
        </r>
        <r>
          <rPr>
            <b/>
            <sz val="9"/>
            <color indexed="81"/>
            <rFont val="MS P ゴシック"/>
            <family val="3"/>
            <charset val="128"/>
          </rPr>
          <t xml:space="preserve">
</t>
        </r>
        <r>
          <rPr>
            <b/>
            <sz val="9"/>
            <color indexed="39"/>
            <rFont val="MS P ゴシック"/>
            <family val="3"/>
            <charset val="128"/>
          </rPr>
          <t>未入力の場合、消費税は計算されません.
数字13桁で入力して下さい。Ｔは不要です。</t>
        </r>
      </text>
    </comment>
    <comment ref="L13" authorId="0" shapeId="0" xr:uid="{180B05CA-216E-4CBE-8079-1E63C3942754}">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AE19" authorId="0" shapeId="0" xr:uid="{ED7F280B-C727-4D77-96B9-236748685928}">
      <text>
        <r>
          <rPr>
            <b/>
            <sz val="9"/>
            <color indexed="81"/>
            <rFont val="MS P ゴシック"/>
            <family val="3"/>
            <charset val="128"/>
          </rPr>
          <t>マイナス請求の情報を選択して下さい</t>
        </r>
      </text>
    </comment>
    <comment ref="AE23" authorId="0" shapeId="0" xr:uid="{C55F0D45-0685-4AF8-B640-ADBDDF7094CB}">
      <text>
        <r>
          <rPr>
            <b/>
            <sz val="9"/>
            <color indexed="81"/>
            <rFont val="MS P ゴシック"/>
            <family val="3"/>
            <charset val="128"/>
          </rPr>
          <t>わからない場合は入力しないで下さい。</t>
        </r>
      </text>
    </comment>
    <comment ref="AI23" authorId="0" shapeId="0" xr:uid="{01C98906-1E6A-4220-A094-CBE0C9BCCB91}">
      <text>
        <r>
          <rPr>
            <b/>
            <sz val="9"/>
            <color indexed="81"/>
            <rFont val="MS P ゴシック"/>
            <family val="3"/>
            <charset val="128"/>
          </rPr>
          <t>わからない場合は入力しないで下さい。</t>
        </r>
      </text>
    </comment>
    <comment ref="C25" authorId="0" shapeId="0" xr:uid="{62CDAE79-FBD6-479E-9E64-5AE0D38DFC96}">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Z25" authorId="0" shapeId="0" xr:uid="{25D0BA21-9361-4787-AE4B-11F45515A823}">
      <text>
        <r>
          <rPr>
            <b/>
            <sz val="9"/>
            <color indexed="81"/>
            <rFont val="MS P ゴシック"/>
            <family val="3"/>
            <charset val="128"/>
          </rPr>
          <t>整数以外の数値を入力した場合は、小数点第２位を四捨五入し下１桁までを表示します。</t>
        </r>
      </text>
    </comment>
    <comment ref="AE25" authorId="0" shapeId="0" xr:uid="{0F1B40A5-3A65-4839-B907-44B6505CE315}">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K25" authorId="0" shapeId="0" xr:uid="{A31624F7-7728-4633-AF04-6788816ECB0A}">
      <text>
        <r>
          <rPr>
            <b/>
            <sz val="9"/>
            <color indexed="81"/>
            <rFont val="MS P ゴシック"/>
            <family val="3"/>
            <charset val="128"/>
          </rPr>
          <t>小数点以下が発生する場合は、
下1桁を四捨五入して整数にします。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E9" authorId="0" shapeId="0" xr:uid="{1E74EB97-4486-4CFA-AD8D-C2BEE17957AB}">
      <text>
        <r>
          <rPr>
            <sz val="9"/>
            <color indexed="10"/>
            <rFont val="MS P ゴシック"/>
            <family val="3"/>
            <charset val="128"/>
          </rPr>
          <t>入力必須</t>
        </r>
        <r>
          <rPr>
            <sz val="9"/>
            <color indexed="81"/>
            <rFont val="MS P ゴシック"/>
            <family val="3"/>
            <charset val="128"/>
          </rPr>
          <t xml:space="preserve">
</t>
        </r>
        <r>
          <rPr>
            <sz val="9"/>
            <color indexed="39"/>
            <rFont val="MS P ゴシック"/>
            <family val="3"/>
            <charset val="128"/>
          </rPr>
          <t>未入力の場合、消費税は計算されません。
数字13桁で入力して下さい。Ｔは不要です。</t>
        </r>
      </text>
    </comment>
    <comment ref="L13" authorId="0" shapeId="0" xr:uid="{228A618D-048E-40AA-821E-166F1A7799B9}">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AE23" authorId="0" shapeId="0" xr:uid="{E3AA9F6B-D61C-4040-B485-CD13DEB01651}">
      <text>
        <r>
          <rPr>
            <b/>
            <sz val="9"/>
            <color indexed="81"/>
            <rFont val="MS P ゴシック"/>
            <family val="3"/>
            <charset val="128"/>
          </rPr>
          <t xml:space="preserve">わからない場合は入力しないで下さい。
</t>
        </r>
        <r>
          <rPr>
            <sz val="8"/>
            <color indexed="10"/>
            <rFont val="MS P ゴシック"/>
            <family val="3"/>
            <charset val="128"/>
          </rPr>
          <t>※注文内訳書に記載されている4桁の数字です</t>
        </r>
      </text>
    </comment>
    <comment ref="AI23" authorId="0" shapeId="0" xr:uid="{56A48085-F729-44D7-9A4B-4631D07213F3}">
      <text>
        <r>
          <rPr>
            <b/>
            <sz val="9"/>
            <color indexed="81"/>
            <rFont val="MS P ゴシック"/>
            <family val="3"/>
            <charset val="128"/>
          </rPr>
          <t>わからない場合は入力しないで下さい。</t>
        </r>
      </text>
    </comment>
    <comment ref="C25" authorId="0" shapeId="0" xr:uid="{4CE7037A-7508-485A-9389-B0DCE6EDD6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Z25" authorId="0" shapeId="0" xr:uid="{A7D776E5-B96D-4A78-A99E-25A01764F78F}">
      <text>
        <r>
          <rPr>
            <b/>
            <sz val="9"/>
            <color indexed="81"/>
            <rFont val="MS P ゴシック"/>
            <family val="3"/>
            <charset val="128"/>
          </rPr>
          <t>整数以外の数値を入力した場合は、小数点第２位を四捨五入し下１桁までを表示します。</t>
        </r>
      </text>
    </comment>
    <comment ref="AE25" authorId="0" shapeId="0" xr:uid="{B7A2210B-5918-4E2C-A59A-8A3AC6E8CA64}">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K25" authorId="0" shapeId="0" xr:uid="{9C2386C2-F429-44DE-A707-466DF58C40B2}">
      <text>
        <r>
          <rPr>
            <b/>
            <sz val="9"/>
            <color indexed="81"/>
            <rFont val="MS P ゴシック"/>
            <family val="3"/>
            <charset val="128"/>
          </rPr>
          <t>小数点以下が発生する場合は、
下1桁を四捨五入して整数にします。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0" authorId="0" shapeId="0" xr:uid="{33E5D749-94F2-459E-9D82-9F73E0380299}">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3" authorId="0" shapeId="0" xr:uid="{C59B84EB-6D45-4C65-99DF-C30A0D119C10}">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C20" authorId="0" shapeId="0" xr:uid="{927D4B6E-5D7E-4E2F-A623-A12BAE49B21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0" authorId="0" shapeId="0" xr:uid="{8AFA9B03-AAC9-4B2C-A618-24BCD654A558}">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F3B04A83-632B-436B-A6D1-8A863165998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4F40D3B9-58CD-45F9-97AC-C6EFB8887B71}">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E5CC842E-7F5F-4D97-9E58-F56B05155B59}">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sharedStrings.xml><?xml version="1.0" encoding="utf-8"?>
<sst xmlns="http://schemas.openxmlformats.org/spreadsheetml/2006/main" count="301" uniqueCount="111">
  <si>
    <t>請求日</t>
  </si>
  <si>
    <t>請求者名</t>
  </si>
  <si>
    <t>数量</t>
  </si>
  <si>
    <t>単位</t>
  </si>
  <si>
    <t>単価</t>
  </si>
  <si>
    <t>No</t>
    <phoneticPr fontId="2"/>
  </si>
  <si>
    <t>税率</t>
    <rPh sb="0" eb="2">
      <t>ゼイリツ</t>
    </rPh>
    <phoneticPr fontId="2"/>
  </si>
  <si>
    <t>請求者CD</t>
    <phoneticPr fontId="2"/>
  </si>
  <si>
    <t>消費税</t>
    <rPh sb="0" eb="3">
      <t>ショウヒゼイ</t>
    </rPh>
    <phoneticPr fontId="2"/>
  </si>
  <si>
    <t>消費税額</t>
    <rPh sb="0" eb="3">
      <t>ショウヒゼイ</t>
    </rPh>
    <rPh sb="3" eb="4">
      <t>ガク</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</si>
  <si>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</si>
  <si>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</si>
  <si>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</si>
  <si>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郵便番号</t>
    <rPh sb="0" eb="2">
      <t>ユウビン</t>
    </rPh>
    <rPh sb="2" eb="4">
      <t>バンゴウ</t>
    </rPh>
    <phoneticPr fontId="2"/>
  </si>
  <si>
    <t>住　　所</t>
    <rPh sb="0" eb="1">
      <t>ジュウ</t>
    </rPh>
    <rPh sb="3" eb="4">
      <t>ショ</t>
    </rPh>
    <phoneticPr fontId="2"/>
  </si>
  <si>
    <t>請求者情報</t>
    <rPh sb="0" eb="2">
      <t>セイキュウ</t>
    </rPh>
    <rPh sb="2" eb="3">
      <t>シャ</t>
    </rPh>
    <rPh sb="3" eb="5">
      <t>ジョウホウ</t>
    </rPh>
    <phoneticPr fontId="2"/>
  </si>
  <si>
    <t>当月納品金額</t>
    <rPh sb="0" eb="2">
      <t>トウゲツ</t>
    </rPh>
    <rPh sb="2" eb="4">
      <t>ノウヒン</t>
    </rPh>
    <rPh sb="4" eb="6">
      <t>キンガク</t>
    </rPh>
    <phoneticPr fontId="2"/>
  </si>
  <si>
    <t>品名</t>
    <rPh sb="0" eb="2">
      <t>ヒンメイ</t>
    </rPh>
    <phoneticPr fontId="2"/>
  </si>
  <si>
    <t>金額(税抜)</t>
    <rPh sb="3" eb="5">
      <t>ゼイヌ</t>
    </rPh>
    <phoneticPr fontId="2"/>
  </si>
  <si>
    <t>納品金額</t>
    <rPh sb="0" eb="2">
      <t>ノウヒン</t>
    </rPh>
    <rPh sb="2" eb="4">
      <t>キンガク</t>
    </rPh>
    <phoneticPr fontId="2"/>
  </si>
  <si>
    <t>発注金額</t>
    <rPh sb="0" eb="1">
      <t>ハツ</t>
    </rPh>
    <rPh sb="2" eb="4">
      <t>キンガク</t>
    </rPh>
    <phoneticPr fontId="2"/>
  </si>
  <si>
    <t>納品先　物件情報（パネ協からの発注情報）</t>
    <rPh sb="0" eb="2">
      <t>ノウヒン</t>
    </rPh>
    <rPh sb="2" eb="3">
      <t>サキ</t>
    </rPh>
    <rPh sb="4" eb="6">
      <t>ブッケン</t>
    </rPh>
    <rPh sb="6" eb="8">
      <t>ジョウホウ</t>
    </rPh>
    <rPh sb="11" eb="12">
      <t>キョウ</t>
    </rPh>
    <rPh sb="15" eb="17">
      <t>ハッチュウ</t>
    </rPh>
    <rPh sb="17" eb="19">
      <t>ジョウホウ</t>
    </rPh>
    <phoneticPr fontId="2"/>
  </si>
  <si>
    <t>発注NO</t>
    <rPh sb="0" eb="2">
      <t>ハッチュウ</t>
    </rPh>
    <phoneticPr fontId="2"/>
  </si>
  <si>
    <t>納品情報</t>
    <rPh sb="0" eb="2">
      <t>ノウヒン</t>
    </rPh>
    <rPh sb="2" eb="4">
      <t>ジョウホウ</t>
    </rPh>
    <phoneticPr fontId="2"/>
  </si>
  <si>
    <t>印</t>
    <rPh sb="0" eb="1">
      <t>イン</t>
    </rPh>
    <phoneticPr fontId="2"/>
  </si>
  <si>
    <t>適格請求書登録番号</t>
    <rPh sb="0" eb="2">
      <t>テキカク</t>
    </rPh>
    <rPh sb="2" eb="5">
      <t>セイキュウショ</t>
    </rPh>
    <rPh sb="5" eb="7">
      <t>トウロク</t>
    </rPh>
    <rPh sb="7" eb="9">
      <t>バンゴウ</t>
    </rPh>
    <phoneticPr fontId="2"/>
  </si>
  <si>
    <t>造作材</t>
    <rPh sb="0" eb="3">
      <t>ゾウサクザイ</t>
    </rPh>
    <phoneticPr fontId="2"/>
  </si>
  <si>
    <t>代表者名</t>
  </si>
  <si>
    <t>納入明細</t>
    <rPh sb="0" eb="2">
      <t>ノウニュウ</t>
    </rPh>
    <rPh sb="2" eb="4">
      <t>メイサイ</t>
    </rPh>
    <phoneticPr fontId="2"/>
  </si>
  <si>
    <t>当月請求（納品）金額　税別情報</t>
    <rPh sb="0" eb="2">
      <t>トウゲツ</t>
    </rPh>
    <rPh sb="2" eb="4">
      <t>セイキュウ</t>
    </rPh>
    <rPh sb="5" eb="7">
      <t>ノウヒン</t>
    </rPh>
    <rPh sb="8" eb="10">
      <t>キンガク</t>
    </rPh>
    <rPh sb="11" eb="13">
      <t>ゼイベツ</t>
    </rPh>
    <rPh sb="13" eb="15">
      <t>ジョウホウ</t>
    </rPh>
    <phoneticPr fontId="2"/>
  </si>
  <si>
    <t>御中</t>
    <rPh sb="0" eb="2">
      <t>オンチュウ</t>
    </rPh>
    <phoneticPr fontId="2"/>
  </si>
  <si>
    <t>現場名称</t>
    <rPh sb="0" eb="2">
      <t>ゲンバ</t>
    </rPh>
    <rPh sb="2" eb="4">
      <t>メイショウ</t>
    </rPh>
    <phoneticPr fontId="2"/>
  </si>
  <si>
    <t>工事コード</t>
    <rPh sb="0" eb="2">
      <t>コウジ</t>
    </rPh>
    <phoneticPr fontId="2"/>
  </si>
  <si>
    <t>GC名</t>
    <rPh sb="2" eb="3">
      <t>メイ</t>
    </rPh>
    <phoneticPr fontId="2"/>
  </si>
  <si>
    <t>Ｇ.Ｃ名称</t>
    <rPh sb="3" eb="5">
      <t>メイショウ</t>
    </rPh>
    <phoneticPr fontId="2"/>
  </si>
  <si>
    <t>出庫伝票（控）①</t>
    <rPh sb="0" eb="2">
      <t>シュッコ</t>
    </rPh>
    <rPh sb="2" eb="4">
      <t>デンピョウ</t>
    </rPh>
    <rPh sb="5" eb="6">
      <t>ヒカ</t>
    </rPh>
    <phoneticPr fontId="2"/>
  </si>
  <si>
    <t>会社名</t>
    <rPh sb="0" eb="2">
      <t>カイシャ</t>
    </rPh>
    <rPh sb="2" eb="3">
      <t>メイ</t>
    </rPh>
    <phoneticPr fontId="2"/>
  </si>
  <si>
    <t>発行日</t>
    <rPh sb="0" eb="3">
      <t>ハッコウビ</t>
    </rPh>
    <phoneticPr fontId="2"/>
  </si>
  <si>
    <t>締め月</t>
    <rPh sb="0" eb="1">
      <t>シ</t>
    </rPh>
    <rPh sb="2" eb="3">
      <t>ツキ</t>
    </rPh>
    <phoneticPr fontId="24"/>
  </si>
  <si>
    <t>納入金額</t>
    <rPh sb="0" eb="2">
      <t>ノウニュウ</t>
    </rPh>
    <rPh sb="2" eb="4">
      <t>キンガク</t>
    </rPh>
    <phoneticPr fontId="2"/>
  </si>
  <si>
    <t>出庫案内書②</t>
    <rPh sb="0" eb="2">
      <t>シュッコ</t>
    </rPh>
    <rPh sb="2" eb="4">
      <t>アンナイ</t>
    </rPh>
    <rPh sb="4" eb="5">
      <t>ショ</t>
    </rPh>
    <phoneticPr fontId="2"/>
  </si>
  <si>
    <t>受領印欄</t>
    <rPh sb="0" eb="3">
      <t>ジュリョウイン</t>
    </rPh>
    <rPh sb="3" eb="4">
      <t>ラン</t>
    </rPh>
    <phoneticPr fontId="2"/>
  </si>
  <si>
    <t>○上記の通り納品申し上げます。</t>
    <rPh sb="1" eb="3">
      <t>ジョウキ</t>
    </rPh>
    <rPh sb="4" eb="5">
      <t>トオ</t>
    </rPh>
    <rPh sb="6" eb="8">
      <t>ノウヒン</t>
    </rPh>
    <rPh sb="8" eb="9">
      <t>モウ</t>
    </rPh>
    <rPh sb="10" eb="11">
      <t>ア</t>
    </rPh>
    <phoneticPr fontId="29"/>
  </si>
  <si>
    <t>仕入先管理表⑥</t>
    <rPh sb="0" eb="2">
      <t>シイレ</t>
    </rPh>
    <rPh sb="2" eb="3">
      <t>サキ</t>
    </rPh>
    <rPh sb="3" eb="6">
      <t>カンリヒョウ</t>
    </rPh>
    <phoneticPr fontId="2"/>
  </si>
  <si>
    <t>　　組合員は必須　一般の取引様は[○完納］で構いません。</t>
    <rPh sb="2" eb="5">
      <t>クミアイイン</t>
    </rPh>
    <rPh sb="6" eb="8">
      <t>ヒッス</t>
    </rPh>
    <rPh sb="9" eb="11">
      <t>イッパン</t>
    </rPh>
    <rPh sb="12" eb="15">
      <t>トリヒキサマ</t>
    </rPh>
    <rPh sb="18" eb="20">
      <t>カンノウ</t>
    </rPh>
    <rPh sb="22" eb="23">
      <t>カマ</t>
    </rPh>
    <phoneticPr fontId="2"/>
  </si>
  <si>
    <t>１．背景が水色の部分が入力できます</t>
    <rPh sb="2" eb="4">
      <t>ハイケイ</t>
    </rPh>
    <rPh sb="5" eb="7">
      <t>ミズイロ</t>
    </rPh>
    <rPh sb="8" eb="10">
      <t>ブブン</t>
    </rPh>
    <rPh sb="11" eb="13">
      <t>ニュウリョク</t>
    </rPh>
    <phoneticPr fontId="29"/>
  </si>
  <si>
    <t>２．納品情報の欄で分納・完納・追加材の選択して下さい</t>
    <rPh sb="2" eb="4">
      <t>ノウヒン</t>
    </rPh>
    <rPh sb="4" eb="6">
      <t>ジョウホウ</t>
    </rPh>
    <rPh sb="7" eb="8">
      <t>ラン</t>
    </rPh>
    <rPh sb="9" eb="11">
      <t>ブンノウ</t>
    </rPh>
    <rPh sb="12" eb="14">
      <t>カンノウ</t>
    </rPh>
    <rPh sb="15" eb="18">
      <t>ツイカザイ</t>
    </rPh>
    <rPh sb="19" eb="21">
      <t>センタク</t>
    </rPh>
    <rPh sb="23" eb="24">
      <t>クダ</t>
    </rPh>
    <phoneticPr fontId="29"/>
  </si>
  <si>
    <t>　　　を無視し印刷日を発行日として印刷します。</t>
    <rPh sb="7" eb="9">
      <t>インサツ</t>
    </rPh>
    <rPh sb="9" eb="10">
      <t>ビ</t>
    </rPh>
    <rPh sb="11" eb="14">
      <t>ハッコウビ</t>
    </rPh>
    <rPh sb="17" eb="19">
      <t>インサツ</t>
    </rPh>
    <phoneticPr fontId="2"/>
  </si>
  <si>
    <t>３．中段の請求日横の「印刷日を発行日にする」にチェックを入れると請求日</t>
    <rPh sb="2" eb="4">
      <t>チュウダン</t>
    </rPh>
    <rPh sb="5" eb="8">
      <t>セイキュウビ</t>
    </rPh>
    <rPh sb="8" eb="9">
      <t>ヨコ</t>
    </rPh>
    <rPh sb="11" eb="14">
      <t>インサツビ</t>
    </rPh>
    <rPh sb="15" eb="18">
      <t>ハッコウビ</t>
    </rPh>
    <rPh sb="28" eb="29">
      <t>イ</t>
    </rPh>
    <rPh sb="32" eb="35">
      <t>セイキュウビ</t>
    </rPh>
    <phoneticPr fontId="29"/>
  </si>
  <si>
    <t>納品明細</t>
    <rPh sb="0" eb="2">
      <t>ノウヒン</t>
    </rPh>
    <rPh sb="2" eb="4">
      <t>メイサイ</t>
    </rPh>
    <phoneticPr fontId="2"/>
  </si>
  <si>
    <t>規格記号</t>
    <rPh sb="0" eb="2">
      <t>キカク</t>
    </rPh>
    <rPh sb="2" eb="4">
      <t>キゴウ</t>
    </rPh>
    <phoneticPr fontId="2"/>
  </si>
  <si>
    <t>数量</t>
    <rPh sb="0" eb="2">
      <t>スウリョウ</t>
    </rPh>
    <phoneticPr fontId="2"/>
  </si>
  <si>
    <t>単位</t>
    <rPh sb="0" eb="2">
      <t>タンイ</t>
    </rPh>
    <phoneticPr fontId="2"/>
  </si>
  <si>
    <t>単価</t>
    <rPh sb="0" eb="2">
      <t>タンカ</t>
    </rPh>
    <phoneticPr fontId="2"/>
  </si>
  <si>
    <t>式</t>
    <rPh sb="0" eb="1">
      <t>シキ</t>
    </rPh>
    <phoneticPr fontId="2"/>
  </si>
  <si>
    <t>※税率が異なる取引がある場合には、行を分け税率毎に記載して下さい。</t>
    <rPh sb="1" eb="3">
      <t>ゼイリツ</t>
    </rPh>
    <rPh sb="4" eb="5">
      <t>コト</t>
    </rPh>
    <rPh sb="7" eb="9">
      <t>トリヒキ</t>
    </rPh>
    <rPh sb="12" eb="14">
      <t>バアイ</t>
    </rPh>
    <rPh sb="17" eb="18">
      <t>ギョウ</t>
    </rPh>
    <rPh sb="19" eb="20">
      <t>ワ</t>
    </rPh>
    <rPh sb="21" eb="23">
      <t>ゼイリツ</t>
    </rPh>
    <rPh sb="23" eb="24">
      <t>ゴト</t>
    </rPh>
    <rPh sb="25" eb="27">
      <t>キサイ</t>
    </rPh>
    <rPh sb="29" eb="30">
      <t>クダ</t>
    </rPh>
    <phoneticPr fontId="2"/>
  </si>
  <si>
    <t>④請求書兼納品書→　請求の際にパネ協に送付して下さい</t>
    <rPh sb="1" eb="4">
      <t>セイキュウショ</t>
    </rPh>
    <rPh sb="4" eb="5">
      <t>ケン</t>
    </rPh>
    <rPh sb="5" eb="8">
      <t>ノウヒンショ</t>
    </rPh>
    <rPh sb="10" eb="12">
      <t>セイキュウ</t>
    </rPh>
    <rPh sb="13" eb="14">
      <t>サイ</t>
    </rPh>
    <rPh sb="17" eb="18">
      <t>キョウ</t>
    </rPh>
    <rPh sb="19" eb="21">
      <t>ソウフ</t>
    </rPh>
    <rPh sb="23" eb="24">
      <t>クダ</t>
    </rPh>
    <phoneticPr fontId="29"/>
  </si>
  <si>
    <t>⑤納入管理票　　→　請求の際にパネ協に送付して下さい。</t>
    <rPh sb="1" eb="3">
      <t>ノウニュウ</t>
    </rPh>
    <rPh sb="3" eb="5">
      <t>カンリ</t>
    </rPh>
    <rPh sb="5" eb="6">
      <t>ヒョウ</t>
    </rPh>
    <phoneticPr fontId="29"/>
  </si>
  <si>
    <t>①出庫伝票　　　→　貴社で保管して下さい</t>
    <rPh sb="1" eb="3">
      <t>シュッコ</t>
    </rPh>
    <rPh sb="3" eb="5">
      <t>デンピョウ</t>
    </rPh>
    <rPh sb="10" eb="12">
      <t>キシャ</t>
    </rPh>
    <rPh sb="13" eb="15">
      <t>ホカン</t>
    </rPh>
    <rPh sb="17" eb="18">
      <t>クダ</t>
    </rPh>
    <phoneticPr fontId="29"/>
  </si>
  <si>
    <t>②出庫案内書　　→　納入の際に納入先に提出して下さい</t>
    <rPh sb="1" eb="3">
      <t>シュッコ</t>
    </rPh>
    <rPh sb="3" eb="6">
      <t>アンナイショ</t>
    </rPh>
    <rPh sb="10" eb="12">
      <t>ノウニュウ</t>
    </rPh>
    <rPh sb="13" eb="14">
      <t>サイ</t>
    </rPh>
    <rPh sb="15" eb="17">
      <t>ノウニュウ</t>
    </rPh>
    <rPh sb="17" eb="18">
      <t>サキ</t>
    </rPh>
    <rPh sb="19" eb="21">
      <t>テイシュツ</t>
    </rPh>
    <rPh sb="23" eb="24">
      <t>クダ</t>
    </rPh>
    <phoneticPr fontId="29"/>
  </si>
  <si>
    <t>③物品受領書　　→　納入の際に受領印をもらい貴社で保管して下さい</t>
    <rPh sb="1" eb="3">
      <t>ブッピン</t>
    </rPh>
    <rPh sb="3" eb="6">
      <t>ジュリョウショ</t>
    </rPh>
    <rPh sb="10" eb="12">
      <t>ノウニュウ</t>
    </rPh>
    <rPh sb="13" eb="14">
      <t>サイ</t>
    </rPh>
    <rPh sb="15" eb="18">
      <t>ジュリョウイン</t>
    </rPh>
    <rPh sb="22" eb="24">
      <t>キシャ</t>
    </rPh>
    <rPh sb="25" eb="27">
      <t>ホカン</t>
    </rPh>
    <rPh sb="29" eb="30">
      <t>クダ</t>
    </rPh>
    <phoneticPr fontId="29"/>
  </si>
  <si>
    <t>⑥仕入先管理票　→　必要であれば貴社で利用下さい</t>
    <rPh sb="1" eb="4">
      <t>シイレサキ</t>
    </rPh>
    <rPh sb="4" eb="6">
      <t>カンリ</t>
    </rPh>
    <rPh sb="6" eb="7">
      <t>ヒョウ</t>
    </rPh>
    <rPh sb="10" eb="12">
      <t>ヒツヨウ</t>
    </rPh>
    <rPh sb="16" eb="18">
      <t>キシャ</t>
    </rPh>
    <rPh sb="19" eb="22">
      <t>リヨウクダ</t>
    </rPh>
    <phoneticPr fontId="29"/>
  </si>
  <si>
    <t xml:space="preserve"> 登録事業者用 </t>
    <rPh sb="1" eb="3">
      <t>トウロク</t>
    </rPh>
    <rPh sb="3" eb="6">
      <t>ジギョウシャ</t>
    </rPh>
    <rPh sb="6" eb="7">
      <t>ヨウ</t>
    </rPh>
    <phoneticPr fontId="2"/>
  </si>
  <si>
    <t>電話番号</t>
    <rPh sb="0" eb="2">
      <t>デンワ</t>
    </rPh>
    <rPh sb="2" eb="4">
      <t>バンゴウ</t>
    </rPh>
    <phoneticPr fontId="2"/>
  </si>
  <si>
    <t>郵便番号</t>
  </si>
  <si>
    <t>住　　所</t>
  </si>
  <si>
    <t>電話番号</t>
  </si>
  <si>
    <t>印</t>
  </si>
  <si>
    <t>※法人の方は社印・個人事業主の方は個人印を押印して下さい。</t>
    <rPh sb="1" eb="3">
      <t>ホウジン</t>
    </rPh>
    <rPh sb="4" eb="5">
      <t>カタ</t>
    </rPh>
    <rPh sb="13" eb="14">
      <t>ヌシ</t>
    </rPh>
    <rPh sb="15" eb="16">
      <t>カタ</t>
    </rPh>
    <phoneticPr fontId="2"/>
  </si>
  <si>
    <t>返還請求書　兼　納品書（控）</t>
    <rPh sb="0" eb="2">
      <t>ヘンカン</t>
    </rPh>
    <rPh sb="2" eb="5">
      <t>セイキュウショ</t>
    </rPh>
    <rPh sb="6" eb="7">
      <t>ケン</t>
    </rPh>
    <rPh sb="8" eb="11">
      <t>ノウヒンショ</t>
    </rPh>
    <rPh sb="12" eb="13">
      <t>ヒカ</t>
    </rPh>
    <phoneticPr fontId="2"/>
  </si>
  <si>
    <t>返還請求日</t>
    <rPh sb="0" eb="4">
      <t>ヘンカンセイキュウ</t>
    </rPh>
    <rPh sb="4" eb="5">
      <t>ビ</t>
    </rPh>
    <phoneticPr fontId="2"/>
  </si>
  <si>
    <t>返還日</t>
    <rPh sb="0" eb="2">
      <t>ヘンカン</t>
    </rPh>
    <rPh sb="2" eb="3">
      <t>ビ</t>
    </rPh>
    <phoneticPr fontId="2"/>
  </si>
  <si>
    <t>基の取引日</t>
    <rPh sb="0" eb="1">
      <t>モト</t>
    </rPh>
    <rPh sb="2" eb="5">
      <t>トリヒキビ</t>
    </rPh>
    <phoneticPr fontId="2"/>
  </si>
  <si>
    <t>合　　計</t>
    <rPh sb="0" eb="1">
      <t>ゴウ</t>
    </rPh>
    <rPh sb="3" eb="4">
      <t>ケイ</t>
    </rPh>
    <phoneticPr fontId="2"/>
  </si>
  <si>
    <t>納品明細の欄の使用例</t>
    <rPh sb="0" eb="2">
      <t>ノウヒン</t>
    </rPh>
    <rPh sb="2" eb="4">
      <t>メイサイ</t>
    </rPh>
    <rPh sb="5" eb="6">
      <t>ラン</t>
    </rPh>
    <rPh sb="7" eb="9">
      <t>シヨウ</t>
    </rPh>
    <rPh sb="9" eb="10">
      <t>レイ</t>
    </rPh>
    <phoneticPr fontId="2"/>
  </si>
  <si>
    <t>返還日</t>
    <rPh sb="0" eb="3">
      <t>ヘンカンビ</t>
    </rPh>
    <phoneticPr fontId="2"/>
  </si>
  <si>
    <t>２．基の取引日→　返品や減額（値引）をする基となった取引日。</t>
    <rPh sb="2" eb="3">
      <t>モト</t>
    </rPh>
    <rPh sb="4" eb="7">
      <t>トリヒキビ</t>
    </rPh>
    <rPh sb="9" eb="11">
      <t>ヘンピン</t>
    </rPh>
    <rPh sb="12" eb="14">
      <t>ゲンガク</t>
    </rPh>
    <rPh sb="15" eb="17">
      <t>ネビ</t>
    </rPh>
    <rPh sb="21" eb="22">
      <t>モト</t>
    </rPh>
    <rPh sb="26" eb="29">
      <t>トリヒキビ</t>
    </rPh>
    <phoneticPr fontId="2"/>
  </si>
  <si>
    <t>物品受領書③</t>
    <rPh sb="0" eb="2">
      <t>ブッピン</t>
    </rPh>
    <rPh sb="2" eb="5">
      <t>ジュリョウショ</t>
    </rPh>
    <phoneticPr fontId="2"/>
  </si>
  <si>
    <t>【納品書の入力例】</t>
    <rPh sb="1" eb="3">
      <t>ノウヒン</t>
    </rPh>
    <rPh sb="3" eb="4">
      <t>ショ</t>
    </rPh>
    <rPh sb="5" eb="7">
      <t>ニュウリョク</t>
    </rPh>
    <rPh sb="7" eb="8">
      <t>レイ</t>
    </rPh>
    <phoneticPr fontId="29"/>
  </si>
  <si>
    <t>【各シート（伝票）の使用方法】</t>
    <rPh sb="1" eb="2">
      <t>カク</t>
    </rPh>
    <rPh sb="6" eb="8">
      <t>デンピョウ</t>
    </rPh>
    <rPh sb="10" eb="12">
      <t>シヨウ</t>
    </rPh>
    <rPh sb="12" eb="14">
      <t>ホウホウ</t>
    </rPh>
    <phoneticPr fontId="29"/>
  </si>
  <si>
    <t>印不要</t>
    <rPh sb="0" eb="3">
      <t>インフヨウ</t>
    </rPh>
    <phoneticPr fontId="2"/>
  </si>
  <si>
    <t>材種 / 規格 / 記号等</t>
    <rPh sb="0" eb="2">
      <t>ザイシュ</t>
    </rPh>
    <rPh sb="5" eb="7">
      <t>キカク</t>
    </rPh>
    <rPh sb="10" eb="12">
      <t>キゴウ</t>
    </rPh>
    <rPh sb="12" eb="13">
      <t>トウ</t>
    </rPh>
    <phoneticPr fontId="2"/>
  </si>
  <si>
    <t>　日本住宅パネル工業　協同組合　御中</t>
    <rPh sb="1" eb="3">
      <t>ニホン</t>
    </rPh>
    <rPh sb="3" eb="5">
      <t>ジュウタク</t>
    </rPh>
    <rPh sb="8" eb="10">
      <t>コウギョウ</t>
    </rPh>
    <rPh sb="11" eb="13">
      <t>キョウドウ</t>
    </rPh>
    <rPh sb="13" eb="15">
      <t>クミアイ</t>
    </rPh>
    <rPh sb="16" eb="18">
      <t>オンチュウ</t>
    </rPh>
    <phoneticPr fontId="2"/>
  </si>
  <si>
    <t>１．返還日　　→　返品や減額（値引）をした時の日付を入力して下さい。</t>
    <rPh sb="2" eb="5">
      <t>ヘンカンビ</t>
    </rPh>
    <rPh sb="9" eb="11">
      <t>ヘンピン</t>
    </rPh>
    <rPh sb="12" eb="14">
      <t>ゲンガク</t>
    </rPh>
    <rPh sb="15" eb="17">
      <t>ネビ</t>
    </rPh>
    <rPh sb="21" eb="22">
      <t>トキ</t>
    </rPh>
    <rPh sb="23" eb="25">
      <t>ヒヅケ</t>
    </rPh>
    <rPh sb="26" eb="28">
      <t>ニュウリョク</t>
    </rPh>
    <rPh sb="30" eb="31">
      <t>クダ</t>
    </rPh>
    <phoneticPr fontId="2"/>
  </si>
  <si>
    <t>３．数量・単価→　数量は、マイナス（-）で入力して下さい。単価をマイナスする場合は、数量をプラスで入力</t>
    <rPh sb="2" eb="4">
      <t>スウリョウ</t>
    </rPh>
    <rPh sb="5" eb="7">
      <t>タンカ</t>
    </rPh>
    <rPh sb="9" eb="11">
      <t>スウリョウ</t>
    </rPh>
    <rPh sb="21" eb="23">
      <t>ニュウリョク</t>
    </rPh>
    <rPh sb="25" eb="26">
      <t>クダ</t>
    </rPh>
    <rPh sb="29" eb="31">
      <t>タンカ</t>
    </rPh>
    <rPh sb="38" eb="40">
      <t>バアイ</t>
    </rPh>
    <rPh sb="42" eb="44">
      <t>スウリョウ</t>
    </rPh>
    <rPh sb="49" eb="51">
      <t>ニュウリョク</t>
    </rPh>
    <phoneticPr fontId="2"/>
  </si>
  <si>
    <t>４．税率　　　→　上記の２の基となった取引日の消費税率を入力して下さい。</t>
    <rPh sb="2" eb="4">
      <t>ゼイリツ</t>
    </rPh>
    <rPh sb="9" eb="11">
      <t>ジョウキ</t>
    </rPh>
    <rPh sb="14" eb="15">
      <t>モト</t>
    </rPh>
    <rPh sb="19" eb="22">
      <t>トリヒキビ</t>
    </rPh>
    <rPh sb="23" eb="26">
      <t>ショウヒゼイ</t>
    </rPh>
    <rPh sb="26" eb="27">
      <t>リツ</t>
    </rPh>
    <rPh sb="28" eb="30">
      <t>ニュウリョク</t>
    </rPh>
    <rPh sb="32" eb="33">
      <t>クダ</t>
    </rPh>
    <phoneticPr fontId="2"/>
  </si>
  <si>
    <t>※単価の端数処理は、小数点第3位を四捨五入して少数点以下第2位までを表示します。</t>
    <rPh sb="1" eb="3">
      <t>タンカ</t>
    </rPh>
    <rPh sb="4" eb="6">
      <t>ハスウ</t>
    </rPh>
    <rPh sb="6" eb="8">
      <t>ショリ</t>
    </rPh>
    <rPh sb="10" eb="13">
      <t>ショウスウテン</t>
    </rPh>
    <rPh sb="13" eb="14">
      <t>ダイ</t>
    </rPh>
    <rPh sb="15" eb="16">
      <t>イ</t>
    </rPh>
    <rPh sb="17" eb="21">
      <t>シシャゴニュウ</t>
    </rPh>
    <rPh sb="23" eb="26">
      <t>ショウスウテン</t>
    </rPh>
    <rPh sb="26" eb="28">
      <t>イカ</t>
    </rPh>
    <rPh sb="28" eb="29">
      <t>ダイ</t>
    </rPh>
    <rPh sb="30" eb="31">
      <t>イ</t>
    </rPh>
    <rPh sb="34" eb="36">
      <t>ヒョウジ</t>
    </rPh>
    <phoneticPr fontId="2"/>
  </si>
  <si>
    <t>※金額(税抜)欄の端数処理は、数量×単価をしたあと、少数点以下を四捨五入し整数と致します。</t>
    <rPh sb="1" eb="3">
      <t>キンガク</t>
    </rPh>
    <rPh sb="4" eb="6">
      <t>ゼイヌ</t>
    </rPh>
    <rPh sb="7" eb="8">
      <t>ラン</t>
    </rPh>
    <rPh sb="9" eb="11">
      <t>ハスウ</t>
    </rPh>
    <rPh sb="11" eb="13">
      <t>ショリ</t>
    </rPh>
    <rPh sb="15" eb="17">
      <t>スウリョウ</t>
    </rPh>
    <rPh sb="18" eb="20">
      <t>タンカ</t>
    </rPh>
    <rPh sb="26" eb="29">
      <t>ショウスウテン</t>
    </rPh>
    <rPh sb="29" eb="31">
      <t>イカ</t>
    </rPh>
    <rPh sb="32" eb="36">
      <t>シシャゴニュウ</t>
    </rPh>
    <rPh sb="37" eb="39">
      <t>セイスウ</t>
    </rPh>
    <rPh sb="40" eb="41">
      <t>イタ</t>
    </rPh>
    <phoneticPr fontId="2"/>
  </si>
  <si>
    <t>数量端数調整</t>
    <rPh sb="0" eb="2">
      <t>スウリョウ</t>
    </rPh>
    <rPh sb="2" eb="4">
      <t>ハスウ</t>
    </rPh>
    <rPh sb="4" eb="6">
      <t>チョウセイ</t>
    </rPh>
    <phoneticPr fontId="2"/>
  </si>
  <si>
    <t>単価端数調整</t>
    <rPh sb="0" eb="2">
      <t>タンカ</t>
    </rPh>
    <rPh sb="2" eb="4">
      <t>ハスウ</t>
    </rPh>
    <rPh sb="4" eb="6">
      <t>チョウセイ</t>
    </rPh>
    <phoneticPr fontId="2"/>
  </si>
  <si>
    <t>金額(税抜)</t>
    <rPh sb="0" eb="2">
      <t>キンガク</t>
    </rPh>
    <rPh sb="3" eb="4">
      <t>ゼイ</t>
    </rPh>
    <rPh sb="4" eb="5">
      <t>バツ</t>
    </rPh>
    <phoneticPr fontId="2"/>
  </si>
  <si>
    <t>注意</t>
    <rPh sb="0" eb="2">
      <t>チュウイ</t>
    </rPh>
    <phoneticPr fontId="29"/>
  </si>
  <si>
    <t>２．上記に加え消費税率を入力していない場合、消費税が計算されません。</t>
    <rPh sb="2" eb="4">
      <t>ジョウキ</t>
    </rPh>
    <phoneticPr fontId="2"/>
  </si>
  <si>
    <t>１．「返還日」「基の取引日」「品名」「数量」「単価」は必須項目です。入力しないと金額欄に「入力不足あり」と表示が出ます。</t>
    <rPh sb="3" eb="5">
      <t>ヘンカン</t>
    </rPh>
    <rPh sb="5" eb="6">
      <t>ビ</t>
    </rPh>
    <rPh sb="8" eb="9">
      <t>モト</t>
    </rPh>
    <rPh sb="10" eb="13">
      <t>トリヒキビ</t>
    </rPh>
    <rPh sb="15" eb="17">
      <t>ヒンメイ</t>
    </rPh>
    <rPh sb="19" eb="21">
      <t>スウリョウ</t>
    </rPh>
    <rPh sb="23" eb="25">
      <t>タンカ</t>
    </rPh>
    <rPh sb="27" eb="29">
      <t>ヒッス</t>
    </rPh>
    <rPh sb="29" eb="31">
      <t>コウモク</t>
    </rPh>
    <rPh sb="34" eb="36">
      <t>ニュウリョク</t>
    </rPh>
    <rPh sb="40" eb="42">
      <t>キンガク</t>
    </rPh>
    <rPh sb="42" eb="43">
      <t>ラン</t>
    </rPh>
    <rPh sb="45" eb="47">
      <t>ニュウリョク</t>
    </rPh>
    <rPh sb="47" eb="49">
      <t>フソク</t>
    </rPh>
    <rPh sb="53" eb="55">
      <t>ヒョウジ</t>
    </rPh>
    <rPh sb="56" eb="57">
      <t>デ</t>
    </rPh>
    <phoneticPr fontId="29"/>
  </si>
  <si>
    <t>この請求書兼納品書は、過去に納品した商品や製品で返品・値引などが発生しマイナスの請求が必要になったときに使用します。インボイス制度では、「返還適格請求書」に位置づけられ今までの「赤伝」に相当します。</t>
    <rPh sb="63" eb="65">
      <t>セイド</t>
    </rPh>
    <phoneticPr fontId="2"/>
  </si>
  <si>
    <t>【使用方法１】</t>
    <rPh sb="1" eb="3">
      <t>シヨウ</t>
    </rPh>
    <rPh sb="3" eb="5">
      <t>ホウホウ</t>
    </rPh>
    <phoneticPr fontId="29"/>
  </si>
  <si>
    <t>【使用方法２】</t>
    <rPh sb="1" eb="3">
      <t>シヨウ</t>
    </rPh>
    <rPh sb="3" eb="5">
      <t>ホウホウ</t>
    </rPh>
    <phoneticPr fontId="29"/>
  </si>
  <si>
    <t>単価端数</t>
    <rPh sb="0" eb="2">
      <t>タンカ</t>
    </rPh>
    <rPh sb="2" eb="4">
      <t>ハスウ</t>
    </rPh>
    <phoneticPr fontId="2"/>
  </si>
  <si>
    <t>数量端数</t>
    <rPh sb="0" eb="2">
      <t>スウリョウ</t>
    </rPh>
    <rPh sb="2" eb="4">
      <t>ハスウ</t>
    </rPh>
    <phoneticPr fontId="2"/>
  </si>
  <si>
    <t>03-3945-2312</t>
    <phoneticPr fontId="2"/>
  </si>
  <si>
    <t>家具一式</t>
    <rPh sb="0" eb="2">
      <t>カグ</t>
    </rPh>
    <rPh sb="2" eb="4">
      <t>イッシキ</t>
    </rPh>
    <phoneticPr fontId="2"/>
  </si>
  <si>
    <t>値引き</t>
    <rPh sb="0" eb="2">
      <t>ネビ</t>
    </rPh>
    <phoneticPr fontId="2"/>
  </si>
  <si>
    <t>佐藤建設株式会社</t>
    <rPh sb="0" eb="2">
      <t>サトウ</t>
    </rPh>
    <rPh sb="2" eb="4">
      <t>ケンセツ</t>
    </rPh>
    <rPh sb="4" eb="8">
      <t>カブシキカイシャ</t>
    </rPh>
    <phoneticPr fontId="2"/>
  </si>
  <si>
    <t>神奈川県横浜市〇〇区〇〇３-５-６</t>
    <rPh sb="0" eb="4">
      <t>カナガワケン</t>
    </rPh>
    <rPh sb="4" eb="7">
      <t>ヨコハマシ</t>
    </rPh>
    <rPh sb="9" eb="10">
      <t>ク</t>
    </rPh>
    <phoneticPr fontId="2"/>
  </si>
  <si>
    <t>　　〇〇ビル5階　501号室</t>
    <rPh sb="7" eb="8">
      <t>カイ</t>
    </rPh>
    <rPh sb="12" eb="14">
      <t>ゴウシツ</t>
    </rPh>
    <phoneticPr fontId="2"/>
  </si>
  <si>
    <t>佐藤　太郎</t>
    <rPh sb="0" eb="2">
      <t>サトウ</t>
    </rPh>
    <rPh sb="3" eb="5">
      <t>タロウ</t>
    </rPh>
    <phoneticPr fontId="2"/>
  </si>
  <si>
    <t>担当部署</t>
    <rPh sb="0" eb="2">
      <t>タントウ</t>
    </rPh>
    <rPh sb="2" eb="4">
      <t>ブショ</t>
    </rPh>
    <phoneticPr fontId="2"/>
  </si>
  <si>
    <t>担当者</t>
    <rPh sb="0" eb="3">
      <t>タントウシャ</t>
    </rPh>
    <phoneticPr fontId="2"/>
  </si>
  <si>
    <t>納品管理表⑤</t>
    <rPh sb="0" eb="2">
      <t>ノウヒン</t>
    </rPh>
    <rPh sb="2" eb="5">
      <t>カンリ</t>
    </rPh>
    <phoneticPr fontId="2"/>
  </si>
  <si>
    <t xml:space="preserve"> ←　任意の伝票Noが必要の場合は、左記の枠に任意の番号を入力して下さい。</t>
    <rPh sb="3" eb="5">
      <t>ニンイ</t>
    </rPh>
    <rPh sb="6" eb="8">
      <t>デンピョウ</t>
    </rPh>
    <rPh sb="11" eb="13">
      <t>ヒツヨウ</t>
    </rPh>
    <rPh sb="14" eb="16">
      <t>バアイ</t>
    </rPh>
    <rPh sb="18" eb="20">
      <t>サキ</t>
    </rPh>
    <rPh sb="21" eb="22">
      <t>ワク</t>
    </rPh>
    <rPh sb="23" eb="25">
      <t>ニンイ</t>
    </rPh>
    <rPh sb="26" eb="28">
      <t>バンゴウ</t>
    </rPh>
    <rPh sb="29" eb="31">
      <t>ニュウリョク</t>
    </rPh>
    <rPh sb="33" eb="34">
      <t>クダ</t>
    </rPh>
    <phoneticPr fontId="2"/>
  </si>
  <si>
    <t>返還請求書 兼 納品書</t>
    <rPh sb="0" eb="2">
      <t>ヘンカン</t>
    </rPh>
    <rPh sb="2" eb="5">
      <t>セイキュウショ</t>
    </rPh>
    <rPh sb="6" eb="7">
      <t>ケン</t>
    </rPh>
    <rPh sb="8" eb="11">
      <t>ノウヒンショ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</si>
</sst>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0;[Red]\▲#,##0"/>
    <numFmt numFmtId="178" formatCode="General\%&quot;対&quot;&quot;象&quot;"/>
    <numFmt numFmtId="179" formatCode="0_);[Red]\(0\)"/>
    <numFmt numFmtId="180" formatCode="&quot;〒&quot;\ 000\-0000"/>
    <numFmt numFmtId="181" formatCode="[$-411]gee\.mm\.dd"/>
    <numFmt numFmtId="182" formatCode="#,##0.0;[Red]\-#,##0.0"/>
    <numFmt numFmtId="183" formatCode="#,##0.0;[Red]\▲#,##0.0"/>
    <numFmt numFmtId="184" formatCode="#,##0_ ;[Red]\-#,##0\ "/>
    <numFmt numFmtId="185" formatCode="yy/mm/dd"/>
    <numFmt numFmtId="186" formatCode="\T0\-0000\-0000\-0000"/>
    <numFmt numFmtId="187" formatCode="#,##0.000;[Red]\-#,##0.000"/>
    <numFmt numFmtId="188" formatCode="#,##0.00_ ;[Red]\-#,##0.00\ "/>
    <numFmt numFmtId="189" formatCode="#,##0.0;[Red]\△#,##0.0"/>
    <numFmt numFmtId="190" formatCode="#,##0.00;[Red]\△#,##0.00"/>
    <numFmt numFmtId="191" formatCode="#,##0;[Red]\△#,##0"/>
    <numFmt numFmtId="192" formatCode="#,##0.0000000000;[Red]\▲#,##0.0000000000"/>
    <numFmt numFmtId="193" formatCode="0000\-000"/>
    <numFmt numFmtId="194" formatCode="0000"/>
    <numFmt numFmtId="195" formatCode="00\-0000"/>
  </numFmts>
  <fonts count="64">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rgb="FF000000"/>
      <name val="ＭＳ ゴシック"/>
      <family val="3"/>
      <charset val="128"/>
    </font>
    <font>
      <sz val="9"/>
      <color rgb="FFFF0000"/>
      <name val="ＭＳ ゴシック"/>
      <family val="3"/>
      <charset val="128"/>
    </font>
    <font>
      <sz val="12"/>
      <color rgb="FF000000"/>
      <name val="ＭＳ Ｐゴシック"/>
      <family val="3"/>
      <charset val="128"/>
    </font>
    <font>
      <sz val="10"/>
      <color theme="1"/>
      <name val="ＭＳ Ｐゴシック"/>
      <family val="3"/>
      <charset val="128"/>
    </font>
    <font>
      <sz val="12"/>
      <color theme="1"/>
      <name val="ＭＳ 明朝"/>
      <family val="1"/>
      <charset val="128"/>
    </font>
    <font>
      <sz val="14"/>
      <color theme="1"/>
      <name val="ＭＳ Ｐゴシック"/>
      <family val="3"/>
      <charset val="128"/>
    </font>
    <font>
      <b/>
      <sz val="14"/>
      <color rgb="FF000000"/>
      <name val="ＭＳ 明朝"/>
      <family val="1"/>
      <charset val="128"/>
    </font>
    <font>
      <b/>
      <sz val="14"/>
      <color theme="1"/>
      <name val="ＭＳ 明朝"/>
      <family val="1"/>
      <charset val="128"/>
    </font>
    <font>
      <b/>
      <sz val="10"/>
      <color rgb="FF000000"/>
      <name val="ＭＳ Ｐゴシック"/>
      <family val="3"/>
      <charset val="128"/>
    </font>
    <font>
      <b/>
      <sz val="12"/>
      <color theme="1"/>
      <name val="ＭＳ 明朝"/>
      <family val="1"/>
      <charset val="128"/>
    </font>
    <font>
      <sz val="9"/>
      <color rgb="FFFF0000"/>
      <name val="ＭＳ Ｐゴシック"/>
      <family val="3"/>
      <charset val="128"/>
    </font>
    <font>
      <sz val="6"/>
      <name val="ＭＳ 明朝"/>
      <family val="2"/>
      <charset val="128"/>
    </font>
    <font>
      <b/>
      <sz val="14"/>
      <color rgb="FF000000"/>
      <name val="ＭＳ Ｐゴシック"/>
      <family val="3"/>
      <charset val="128"/>
    </font>
    <font>
      <sz val="11"/>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sz val="6"/>
      <name val="ＭＳ Ｐゴシック"/>
      <family val="3"/>
      <charset val="128"/>
    </font>
    <font>
      <sz val="9"/>
      <color indexed="81"/>
      <name val="MS P ゴシック"/>
      <family val="3"/>
      <charset val="128"/>
    </font>
    <font>
      <b/>
      <sz val="11"/>
      <color theme="1"/>
      <name val="ＭＳ ゴシック"/>
      <family val="3"/>
      <charset val="128"/>
    </font>
    <font>
      <b/>
      <sz val="11"/>
      <color rgb="FFFF0000"/>
      <name val="ＭＳ ゴシック"/>
      <family val="3"/>
      <charset val="128"/>
    </font>
    <font>
      <b/>
      <sz val="11"/>
      <color rgb="FF0000FF"/>
      <name val="ＭＳ ゴシック"/>
      <family val="3"/>
      <charset val="128"/>
    </font>
    <font>
      <b/>
      <sz val="11"/>
      <color rgb="FFFF0000"/>
      <name val="游ゴシック"/>
      <family val="3"/>
      <charset val="128"/>
      <scheme val="minor"/>
    </font>
    <font>
      <b/>
      <sz val="11"/>
      <color rgb="FF339933"/>
      <name val="ＭＳ ゴシック"/>
      <family val="3"/>
      <charset val="128"/>
    </font>
    <font>
      <b/>
      <sz val="11"/>
      <color theme="5" tint="-0.249977111117893"/>
      <name val="ＭＳ ゴシック"/>
      <family val="3"/>
      <charset val="128"/>
    </font>
    <font>
      <b/>
      <sz val="9"/>
      <color indexed="81"/>
      <name val="MS P ゴシック"/>
      <family val="3"/>
      <charset val="128"/>
    </font>
    <font>
      <b/>
      <sz val="9"/>
      <color indexed="10"/>
      <name val="MS P ゴシック"/>
      <family val="3"/>
      <charset val="128"/>
    </font>
    <font>
      <b/>
      <sz val="9"/>
      <color indexed="39"/>
      <name val="MS P ゴシック"/>
      <family val="3"/>
      <charset val="128"/>
    </font>
    <font>
      <u/>
      <sz val="11"/>
      <color theme="1"/>
      <name val="ＭＳ Ｐゴシック"/>
      <family val="3"/>
      <charset val="128"/>
    </font>
    <font>
      <sz val="10"/>
      <color theme="1"/>
      <name val="游ゴシック"/>
      <family val="3"/>
      <charset val="128"/>
      <scheme val="minor"/>
    </font>
    <font>
      <b/>
      <sz val="11"/>
      <color theme="7" tint="-0.249977111117893"/>
      <name val="ＭＳ ゴシック"/>
      <family val="3"/>
      <charset val="128"/>
    </font>
    <font>
      <sz val="9"/>
      <color theme="1"/>
      <name val="ＭＳ ゴシック"/>
      <family val="3"/>
      <charset val="128"/>
    </font>
    <font>
      <sz val="10"/>
      <name val="ＭＳ Ｐゴシック"/>
      <family val="3"/>
      <charset val="128"/>
    </font>
    <font>
      <b/>
      <sz val="14"/>
      <color theme="0"/>
      <name val="ＭＳ ゴシック"/>
      <family val="3"/>
      <charset val="128"/>
    </font>
    <font>
      <sz val="11"/>
      <color rgb="FF000000"/>
      <name val="ＭＳ ゴシック"/>
      <family val="3"/>
      <charset val="128"/>
    </font>
    <font>
      <sz val="10"/>
      <color theme="0" tint="-0.249977111117893"/>
      <name val="ＭＳ Ｐゴシック"/>
      <family val="3"/>
      <charset val="128"/>
    </font>
    <font>
      <b/>
      <u/>
      <sz val="11"/>
      <color rgb="FF000000"/>
      <name val="ＭＳ Ｐゴシック"/>
      <family val="3"/>
      <charset val="128"/>
    </font>
    <font>
      <sz val="12"/>
      <color theme="1"/>
      <name val="ＭＳ Ｐゴシック"/>
      <family val="3"/>
      <charset val="128"/>
    </font>
    <font>
      <b/>
      <sz val="14"/>
      <color theme="0"/>
      <name val="ＭＳ Ｐゴシック"/>
      <family val="3"/>
      <charset val="128"/>
    </font>
    <font>
      <sz val="10"/>
      <color theme="1"/>
      <name val="ＭＳ ゴシック"/>
      <family val="2"/>
      <charset val="128"/>
    </font>
    <font>
      <sz val="11"/>
      <color theme="1"/>
      <name val="ＭＳ ゴシック"/>
      <family val="3"/>
      <charset val="128"/>
    </font>
    <font>
      <sz val="10"/>
      <color theme="1"/>
      <name val="ＭＳ ゴシック"/>
      <family val="3"/>
      <charset val="128"/>
    </font>
    <font>
      <sz val="10"/>
      <color theme="0" tint="-0.14999847407452621"/>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9"/>
      <color indexed="10"/>
      <name val="MS P ゴシック"/>
      <family val="3"/>
      <charset val="128"/>
    </font>
    <font>
      <sz val="9"/>
      <color indexed="39"/>
      <name val="MS P ゴシック"/>
      <family val="3"/>
      <charset val="128"/>
    </font>
    <font>
      <sz val="11"/>
      <name val="ＭＳ Ｐゴシック"/>
      <family val="3"/>
      <charset val="128"/>
    </font>
    <font>
      <sz val="8"/>
      <color indexed="10"/>
      <name val="MS P ゴシック"/>
      <family val="3"/>
      <charset val="128"/>
    </font>
    <font>
      <b/>
      <sz val="14"/>
      <name val="ＭＳ ゴシック"/>
      <family val="3"/>
      <charset val="128"/>
    </font>
    <font>
      <b/>
      <sz val="11"/>
      <color rgb="FF0000FF"/>
      <name val="ＭＳ Ｐゴシック"/>
      <family val="3"/>
      <charset val="128"/>
    </font>
  </fonts>
  <fills count="17">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CFFCC"/>
        <bgColor indexed="64"/>
      </patternFill>
    </fill>
    <fill>
      <patternFill patternType="solid">
        <fgColor rgb="FFCCFF66"/>
        <bgColor indexed="64"/>
      </patternFill>
    </fill>
    <fill>
      <patternFill patternType="solid">
        <fgColor rgb="FFFFEBFF"/>
        <bgColor indexed="64"/>
      </patternFill>
    </fill>
    <fill>
      <patternFill patternType="solid">
        <fgColor rgb="FFFFCDFF"/>
        <bgColor indexed="64"/>
      </patternFill>
    </fill>
    <fill>
      <patternFill patternType="solid">
        <fgColor theme="7" tint="0.39997558519241921"/>
        <bgColor rgb="FF000000"/>
      </patternFill>
    </fill>
    <fill>
      <patternFill patternType="solid">
        <fgColor rgb="FFCCFF66"/>
        <bgColor rgb="FF000000"/>
      </patternFill>
    </fill>
    <fill>
      <patternFill patternType="solid">
        <fgColor rgb="FFFFCDFF"/>
        <bgColor rgb="FF000000"/>
      </patternFill>
    </fill>
    <fill>
      <patternFill patternType="solid">
        <fgColor rgb="FFFF0000"/>
        <bgColor indexed="64"/>
      </patternFill>
    </fill>
    <fill>
      <patternFill patternType="solid">
        <fgColor theme="1"/>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lignment vertical="center"/>
    </xf>
  </cellStyleXfs>
  <cellXfs count="823">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4" fillId="4" borderId="35" xfId="0" applyFont="1" applyFill="1" applyBorder="1">
      <alignment vertical="center"/>
    </xf>
    <xf numFmtId="0" fontId="3" fillId="4" borderId="35" xfId="0" applyFont="1" applyFill="1" applyBorder="1" applyAlignment="1">
      <alignment horizontal="center" vertical="center"/>
    </xf>
    <xf numFmtId="0" fontId="6" fillId="4" borderId="35" xfId="0" applyFont="1" applyFill="1" applyBorder="1">
      <alignment vertical="center"/>
    </xf>
    <xf numFmtId="179" fontId="7" fillId="0" borderId="6"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179" fontId="7" fillId="0" borderId="37" xfId="0" applyNumberFormat="1" applyFont="1" applyBorder="1" applyAlignment="1">
      <alignment horizontal="center" vertical="center" shrinkToFit="1"/>
    </xf>
    <xf numFmtId="179" fontId="7" fillId="0" borderId="36" xfId="0" applyNumberFormat="1" applyFont="1" applyBorder="1" applyAlignment="1">
      <alignment horizontal="center" vertical="center" shrinkToFit="1"/>
    </xf>
    <xf numFmtId="0" fontId="6" fillId="4" borderId="10" xfId="0" applyFont="1" applyFill="1" applyBorder="1">
      <alignment vertical="center"/>
    </xf>
    <xf numFmtId="0" fontId="5" fillId="4" borderId="0" xfId="0" applyFont="1" applyFill="1" applyAlignment="1">
      <alignment horizontal="left" vertical="center"/>
    </xf>
    <xf numFmtId="0" fontId="7" fillId="4" borderId="0" xfId="0" applyFont="1" applyFill="1" applyAlignment="1">
      <alignment horizontal="left" vertical="center"/>
    </xf>
    <xf numFmtId="0" fontId="16" fillId="4" borderId="0" xfId="0" applyFont="1" applyFill="1" applyAlignment="1">
      <alignment horizontal="center" vertical="center"/>
    </xf>
    <xf numFmtId="0" fontId="12" fillId="4" borderId="35" xfId="0" applyFont="1" applyFill="1" applyBorder="1">
      <alignment vertical="center"/>
    </xf>
    <xf numFmtId="0" fontId="23" fillId="4" borderId="35" xfId="0" applyFont="1" applyFill="1" applyBorder="1">
      <alignment vertical="center"/>
    </xf>
    <xf numFmtId="0" fontId="9" fillId="4" borderId="0" xfId="0" applyFont="1" applyFill="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4" fillId="6" borderId="18" xfId="0" applyFont="1" applyFill="1" applyBorder="1">
      <alignment vertical="center"/>
    </xf>
    <xf numFmtId="0" fontId="4" fillId="8" borderId="18" xfId="0" applyFont="1" applyFill="1" applyBorder="1">
      <alignment vertical="center"/>
    </xf>
    <xf numFmtId="0" fontId="4" fillId="10" borderId="18" xfId="0" applyFont="1" applyFill="1" applyBorder="1">
      <alignment vertical="center"/>
    </xf>
    <xf numFmtId="40" fontId="6" fillId="4" borderId="0" xfId="1" applyNumberFormat="1" applyFont="1" applyFill="1">
      <alignment vertical="center"/>
    </xf>
    <xf numFmtId="40" fontId="6" fillId="4" borderId="0" xfId="0" applyNumberFormat="1" applyFont="1" applyFill="1">
      <alignment vertical="center"/>
    </xf>
    <xf numFmtId="0" fontId="6" fillId="4" borderId="0" xfId="0" applyFont="1" applyFill="1" applyProtection="1">
      <alignment vertical="center"/>
      <protection locked="0"/>
    </xf>
    <xf numFmtId="0" fontId="23" fillId="4" borderId="0" xfId="0" applyFont="1" applyFill="1" applyAlignment="1">
      <alignment horizontal="left" vertical="center"/>
    </xf>
    <xf numFmtId="0" fontId="14" fillId="4" borderId="0" xfId="0" applyFont="1" applyFill="1" applyAlignment="1">
      <alignment horizontal="left" vertical="center"/>
    </xf>
    <xf numFmtId="182" fontId="7" fillId="0" borderId="69" xfId="1" applyNumberFormat="1" applyFont="1" applyBorder="1" applyAlignment="1">
      <alignment shrinkToFit="1"/>
    </xf>
    <xf numFmtId="179" fontId="7" fillId="0" borderId="6" xfId="0" applyNumberFormat="1" applyFont="1" applyBorder="1" applyAlignment="1">
      <alignment horizontal="center" shrinkToFit="1"/>
    </xf>
    <xf numFmtId="179" fontId="7" fillId="0" borderId="24" xfId="0" applyNumberFormat="1" applyFont="1" applyBorder="1" applyAlignment="1">
      <alignment horizontal="center" shrinkToFit="1"/>
    </xf>
    <xf numFmtId="179" fontId="7" fillId="0" borderId="36" xfId="0" applyNumberFormat="1" applyFont="1" applyBorder="1" applyAlignment="1">
      <alignment horizontal="center" shrinkToFit="1"/>
    </xf>
    <xf numFmtId="38" fontId="44" fillId="0" borderId="0" xfId="0" applyNumberFormat="1" applyFont="1" applyAlignment="1">
      <alignment horizontal="left"/>
    </xf>
    <xf numFmtId="182" fontId="7" fillId="0" borderId="70" xfId="1" applyNumberFormat="1" applyFont="1" applyBorder="1" applyAlignment="1">
      <alignment horizontal="left" shrinkToFit="1"/>
    </xf>
    <xf numFmtId="182" fontId="7" fillId="0" borderId="71" xfId="1" applyNumberFormat="1" applyFont="1" applyBorder="1" applyAlignment="1">
      <alignment horizontal="left" shrinkToFit="1"/>
    </xf>
    <xf numFmtId="0" fontId="6" fillId="4" borderId="0" xfId="0" applyFont="1" applyFill="1" applyAlignment="1">
      <alignment horizontal="right" vertical="center"/>
    </xf>
    <xf numFmtId="38" fontId="7" fillId="0" borderId="70" xfId="1" applyFont="1" applyFill="1" applyBorder="1" applyAlignment="1">
      <alignment horizontal="left" shrinkToFit="1"/>
    </xf>
    <xf numFmtId="38" fontId="7" fillId="0" borderId="71" xfId="1" applyFont="1" applyFill="1" applyBorder="1" applyAlignment="1">
      <alignment horizontal="left" shrinkToFit="1"/>
    </xf>
    <xf numFmtId="0" fontId="49" fillId="4" borderId="0" xfId="0" applyFont="1" applyFill="1">
      <alignment vertical="center"/>
    </xf>
    <xf numFmtId="0" fontId="31" fillId="4" borderId="0" xfId="0" applyFont="1" applyFill="1">
      <alignment vertical="center"/>
    </xf>
    <xf numFmtId="0" fontId="33" fillId="4" borderId="0" xfId="0" applyFont="1" applyFill="1">
      <alignment vertical="center"/>
    </xf>
    <xf numFmtId="0" fontId="52" fillId="4" borderId="0" xfId="0" applyFont="1" applyFill="1">
      <alignment vertical="center"/>
    </xf>
    <xf numFmtId="181" fontId="43" fillId="4" borderId="18" xfId="0" applyNumberFormat="1" applyFont="1" applyFill="1" applyBorder="1" applyAlignment="1">
      <alignment horizontal="center" vertical="center"/>
    </xf>
    <xf numFmtId="0" fontId="53" fillId="4" borderId="18" xfId="0" applyFont="1" applyFill="1" applyBorder="1" applyAlignment="1">
      <alignment horizontal="center" vertical="center"/>
    </xf>
    <xf numFmtId="38" fontId="53" fillId="4" borderId="18" xfId="1" applyFont="1" applyFill="1" applyBorder="1" applyAlignment="1">
      <alignment horizontal="right" vertical="center"/>
    </xf>
    <xf numFmtId="9" fontId="53" fillId="4" borderId="18" xfId="0" applyNumberFormat="1" applyFont="1" applyFill="1" applyBorder="1" applyAlignment="1">
      <alignment horizontal="center" vertical="center"/>
    </xf>
    <xf numFmtId="0" fontId="5" fillId="0" borderId="18" xfId="0" applyFont="1" applyBorder="1" applyAlignment="1">
      <alignment horizontal="center" vertical="center"/>
    </xf>
    <xf numFmtId="38" fontId="7" fillId="0" borderId="5" xfId="1" applyFont="1" applyFill="1" applyBorder="1" applyAlignment="1" applyProtection="1">
      <alignment horizontal="right" shrinkToFit="1"/>
      <protection locked="0"/>
    </xf>
    <xf numFmtId="177" fontId="7" fillId="0" borderId="24" xfId="1" applyNumberFormat="1" applyFont="1" applyFill="1" applyBorder="1" applyAlignment="1" applyProtection="1">
      <alignment horizontal="right" shrinkToFit="1"/>
      <protection locked="0"/>
    </xf>
    <xf numFmtId="177" fontId="7" fillId="0" borderId="36" xfId="1" applyNumberFormat="1" applyFont="1" applyFill="1" applyBorder="1" applyAlignment="1" applyProtection="1">
      <alignment horizontal="right" shrinkToFit="1"/>
      <protection locked="0"/>
    </xf>
    <xf numFmtId="40" fontId="7" fillId="0" borderId="5" xfId="1" applyNumberFormat="1" applyFont="1" applyFill="1" applyBorder="1" applyAlignment="1" applyProtection="1">
      <alignment horizontal="right" shrinkToFit="1"/>
      <protection locked="0"/>
    </xf>
    <xf numFmtId="187" fontId="7" fillId="0" borderId="24" xfId="1" applyNumberFormat="1" applyFont="1" applyFill="1" applyBorder="1" applyAlignment="1" applyProtection="1">
      <alignment horizontal="right" shrinkToFit="1"/>
      <protection locked="0"/>
    </xf>
    <xf numFmtId="187" fontId="7" fillId="0" borderId="36" xfId="1" applyNumberFormat="1" applyFont="1" applyFill="1" applyBorder="1" applyAlignment="1" applyProtection="1">
      <alignment horizontal="right" shrinkToFit="1"/>
      <protection locked="0"/>
    </xf>
    <xf numFmtId="0" fontId="43" fillId="6" borderId="18" xfId="0" applyFont="1" applyFill="1" applyBorder="1" applyAlignment="1">
      <alignment horizontal="center"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40" fontId="7" fillId="0" borderId="24" xfId="1" applyNumberFormat="1" applyFont="1" applyFill="1" applyBorder="1" applyAlignment="1" applyProtection="1">
      <alignment horizontal="right" shrinkToFit="1"/>
      <protection locked="0"/>
    </xf>
    <xf numFmtId="38" fontId="7" fillId="0" borderId="6" xfId="1" applyFont="1" applyFill="1" applyBorder="1" applyAlignment="1" applyProtection="1">
      <alignment horizontal="right" shrinkToFit="1"/>
      <protection locked="0"/>
    </xf>
    <xf numFmtId="38" fontId="7" fillId="0" borderId="24" xfId="1" applyFont="1" applyFill="1" applyBorder="1" applyAlignment="1" applyProtection="1">
      <alignment horizontal="right" shrinkToFit="1"/>
      <protection locked="0"/>
    </xf>
    <xf numFmtId="188" fontId="7" fillId="0" borderId="24" xfId="1" applyNumberFormat="1" applyFont="1" applyFill="1" applyBorder="1" applyAlignment="1" applyProtection="1">
      <alignment horizontal="right" shrinkToFit="1"/>
      <protection locked="0"/>
    </xf>
    <xf numFmtId="188" fontId="7" fillId="0" borderId="75" xfId="1" applyNumberFormat="1" applyFont="1" applyFill="1" applyBorder="1" applyAlignment="1" applyProtection="1">
      <alignment horizontal="right" shrinkToFit="1"/>
      <protection locked="0"/>
    </xf>
    <xf numFmtId="38" fontId="7" fillId="0" borderId="75" xfId="1" applyFont="1" applyFill="1" applyBorder="1" applyAlignment="1" applyProtection="1">
      <alignment horizontal="right" shrinkToFit="1"/>
      <protection locked="0"/>
    </xf>
    <xf numFmtId="38" fontId="7" fillId="0" borderId="70" xfId="1" applyFont="1" applyBorder="1" applyAlignment="1">
      <alignment horizontal="left" shrinkToFit="1"/>
    </xf>
    <xf numFmtId="38" fontId="7" fillId="0" borderId="71" xfId="1" applyFont="1" applyBorder="1" applyAlignment="1">
      <alignment horizontal="left" shrinkToFit="1"/>
    </xf>
    <xf numFmtId="38" fontId="7" fillId="0" borderId="69" xfId="1" applyFont="1" applyBorder="1" applyAlignment="1">
      <alignment horizontal="left" shrinkToFit="1"/>
    </xf>
    <xf numFmtId="192" fontId="7" fillId="0" borderId="24" xfId="1" applyNumberFormat="1" applyFont="1" applyFill="1" applyBorder="1" applyAlignment="1" applyProtection="1">
      <alignment horizontal="right" shrinkToFit="1"/>
      <protection locked="0"/>
    </xf>
    <xf numFmtId="191" fontId="53" fillId="4" borderId="18" xfId="1" applyNumberFormat="1" applyFont="1" applyFill="1" applyBorder="1" applyAlignment="1">
      <alignment horizontal="center" vertical="center"/>
    </xf>
    <xf numFmtId="191" fontId="53" fillId="4" borderId="18" xfId="1" applyNumberFormat="1" applyFont="1" applyFill="1" applyBorder="1" applyAlignment="1">
      <alignment horizontal="right" vertical="center"/>
    </xf>
    <xf numFmtId="0" fontId="23" fillId="4" borderId="0" xfId="0" applyFont="1" applyFill="1">
      <alignment vertical="center"/>
    </xf>
    <xf numFmtId="0" fontId="57" fillId="4" borderId="0" xfId="0" applyFont="1" applyFill="1" applyAlignment="1">
      <alignment vertical="top" wrapText="1"/>
    </xf>
    <xf numFmtId="0" fontId="4" fillId="6" borderId="76" xfId="0" applyFont="1" applyFill="1" applyBorder="1" applyAlignment="1" applyProtection="1">
      <alignment horizontal="center" vertical="center"/>
      <protection locked="0"/>
    </xf>
    <xf numFmtId="0" fontId="63" fillId="4" borderId="0" xfId="0" applyFont="1" applyFill="1">
      <alignment vertical="center"/>
    </xf>
    <xf numFmtId="191" fontId="25" fillId="4" borderId="12" xfId="1" applyNumberFormat="1" applyFont="1" applyFill="1" applyBorder="1" applyAlignment="1">
      <alignment horizontal="right" vertical="center"/>
    </xf>
    <xf numFmtId="191" fontId="25" fillId="4" borderId="13" xfId="1" applyNumberFormat="1" applyFont="1" applyFill="1" applyBorder="1" applyAlignment="1">
      <alignment horizontal="right" vertical="center"/>
    </xf>
    <xf numFmtId="191" fontId="25" fillId="4" borderId="16" xfId="1" applyNumberFormat="1" applyFont="1" applyFill="1" applyBorder="1" applyAlignment="1">
      <alignment horizontal="right" vertical="center"/>
    </xf>
    <xf numFmtId="191" fontId="9" fillId="4" borderId="12" xfId="1" applyNumberFormat="1" applyFont="1" applyFill="1" applyBorder="1" applyAlignment="1">
      <alignment horizontal="right" vertical="center"/>
    </xf>
    <xf numFmtId="191" fontId="9" fillId="4" borderId="13" xfId="1" applyNumberFormat="1" applyFont="1" applyFill="1" applyBorder="1" applyAlignment="1">
      <alignment horizontal="right" vertical="center"/>
    </xf>
    <xf numFmtId="191" fontId="9" fillId="4" borderId="16" xfId="1" applyNumberFormat="1" applyFont="1" applyFill="1" applyBorder="1" applyAlignment="1">
      <alignment horizontal="right" vertical="center"/>
    </xf>
    <xf numFmtId="194" fontId="4" fillId="3" borderId="12" xfId="0" applyNumberFormat="1" applyFont="1" applyFill="1" applyBorder="1" applyAlignment="1" applyProtection="1">
      <alignment horizontal="center" vertical="center"/>
      <protection locked="0"/>
    </xf>
    <xf numFmtId="194" fontId="4" fillId="3" borderId="13" xfId="0" applyNumberFormat="1" applyFont="1" applyFill="1" applyBorder="1" applyAlignment="1" applyProtection="1">
      <alignment horizontal="center" vertical="center"/>
      <protection locked="0"/>
    </xf>
    <xf numFmtId="194" fontId="4" fillId="3" borderId="16"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50" fillId="15" borderId="1" xfId="0" applyFont="1" applyFill="1" applyBorder="1" applyAlignment="1">
      <alignment horizontal="center" vertical="center"/>
    </xf>
    <xf numFmtId="0" fontId="50" fillId="15" borderId="2" xfId="0" applyFont="1" applyFill="1" applyBorder="1" applyAlignment="1">
      <alignment horizontal="center" vertical="center"/>
    </xf>
    <xf numFmtId="0" fontId="50" fillId="15" borderId="26" xfId="0" applyFont="1" applyFill="1" applyBorder="1" applyAlignment="1">
      <alignment horizontal="center" vertical="center"/>
    </xf>
    <xf numFmtId="0" fontId="6" fillId="4" borderId="18" xfId="0" applyFont="1" applyFill="1" applyBorder="1" applyAlignment="1">
      <alignment horizontal="center" vertical="center"/>
    </xf>
    <xf numFmtId="0" fontId="49" fillId="4" borderId="18" xfId="0" applyFont="1" applyFill="1" applyBorder="1" applyAlignment="1">
      <alignment horizontal="center" vertical="center"/>
    </xf>
    <xf numFmtId="0" fontId="31" fillId="4" borderId="0" xfId="0" applyFont="1" applyFill="1">
      <alignment vertical="center"/>
    </xf>
    <xf numFmtId="0" fontId="4" fillId="4" borderId="0" xfId="0" applyFont="1" applyFill="1">
      <alignment vertical="center"/>
    </xf>
    <xf numFmtId="0" fontId="32" fillId="4" borderId="0" xfId="0" applyFont="1" applyFill="1">
      <alignment vertical="center"/>
    </xf>
    <xf numFmtId="0" fontId="57" fillId="4" borderId="0" xfId="0" applyFont="1" applyFill="1" applyAlignment="1">
      <alignment vertical="top" wrapText="1"/>
    </xf>
    <xf numFmtId="0" fontId="48" fillId="4" borderId="0" xfId="0" applyFont="1" applyFill="1">
      <alignment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xf numFmtId="0" fontId="8" fillId="7"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6" fillId="4" borderId="10" xfId="0" applyFont="1" applyFill="1" applyBorder="1">
      <alignment vertical="center"/>
    </xf>
    <xf numFmtId="0" fontId="21" fillId="7" borderId="14"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17"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186" fontId="10" fillId="3" borderId="19" xfId="0" applyNumberFormat="1" applyFont="1" applyFill="1" applyBorder="1" applyAlignment="1" applyProtection="1">
      <alignment horizontal="center" vertical="center"/>
      <protection locked="0"/>
    </xf>
    <xf numFmtId="186" fontId="10" fillId="3" borderId="20" xfId="0" applyNumberFormat="1" applyFont="1" applyFill="1" applyBorder="1" applyAlignment="1" applyProtection="1">
      <alignment horizontal="center" vertical="center"/>
      <protection locked="0"/>
    </xf>
    <xf numFmtId="186" fontId="10" fillId="3" borderId="21" xfId="0" applyNumberFormat="1"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178" fontId="4" fillId="5" borderId="22" xfId="1" applyNumberFormat="1" applyFont="1" applyFill="1" applyBorder="1" applyAlignment="1">
      <alignment horizontal="center" vertical="center"/>
    </xf>
    <xf numFmtId="178" fontId="4" fillId="5" borderId="23" xfId="1" applyNumberFormat="1" applyFont="1" applyFill="1" applyBorder="1" applyAlignment="1">
      <alignment horizontal="center" vertical="center"/>
    </xf>
    <xf numFmtId="178" fontId="4" fillId="5" borderId="25" xfId="1" applyNumberFormat="1" applyFont="1" applyFill="1" applyBorder="1" applyAlignment="1">
      <alignment horizontal="center" vertical="center"/>
    </xf>
    <xf numFmtId="191" fontId="6" fillId="4" borderId="22" xfId="1" applyNumberFormat="1" applyFont="1" applyFill="1" applyBorder="1" applyAlignment="1">
      <alignment vertical="center" shrinkToFit="1"/>
    </xf>
    <xf numFmtId="191" fontId="6" fillId="4" borderId="23" xfId="1" applyNumberFormat="1" applyFont="1" applyFill="1" applyBorder="1" applyAlignment="1">
      <alignment vertical="center" shrinkToFit="1"/>
    </xf>
    <xf numFmtId="191" fontId="6" fillId="4" borderId="25" xfId="1" applyNumberFormat="1" applyFont="1" applyFill="1" applyBorder="1" applyAlignment="1">
      <alignment vertical="center" shrinkToFit="1"/>
    </xf>
    <xf numFmtId="191" fontId="6" fillId="4" borderId="22" xfId="1" applyNumberFormat="1" applyFont="1" applyFill="1" applyBorder="1" applyAlignment="1">
      <alignment horizontal="right" vertical="center" shrinkToFit="1"/>
    </xf>
    <xf numFmtId="191" fontId="6" fillId="4" borderId="23" xfId="1" applyNumberFormat="1" applyFont="1" applyFill="1" applyBorder="1" applyAlignment="1">
      <alignment horizontal="right" vertical="center" shrinkToFit="1"/>
    </xf>
    <xf numFmtId="191" fontId="6" fillId="4" borderId="25" xfId="1" applyNumberFormat="1" applyFont="1" applyFill="1" applyBorder="1" applyAlignment="1">
      <alignment horizontal="right" vertical="center" shrinkToFit="1"/>
    </xf>
    <xf numFmtId="0" fontId="7"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176" fontId="4" fillId="5" borderId="27" xfId="1" applyNumberFormat="1" applyFont="1" applyFill="1" applyBorder="1" applyAlignment="1">
      <alignment horizontal="center" vertical="center"/>
    </xf>
    <xf numFmtId="176" fontId="4" fillId="5" borderId="28" xfId="1" applyNumberFormat="1" applyFont="1" applyFill="1" applyBorder="1" applyAlignment="1">
      <alignment horizontal="center" vertical="center"/>
    </xf>
    <xf numFmtId="176" fontId="4" fillId="5" borderId="29" xfId="1" applyNumberFormat="1" applyFont="1" applyFill="1" applyBorder="1" applyAlignment="1">
      <alignment horizontal="center" vertical="center"/>
    </xf>
    <xf numFmtId="191" fontId="6" fillId="4" borderId="27" xfId="1" applyNumberFormat="1" applyFont="1" applyFill="1" applyBorder="1" applyAlignment="1">
      <alignment vertical="center" shrinkToFit="1"/>
    </xf>
    <xf numFmtId="191" fontId="6" fillId="4" borderId="28" xfId="1" applyNumberFormat="1" applyFont="1" applyFill="1" applyBorder="1" applyAlignment="1">
      <alignment vertical="center" shrinkToFit="1"/>
    </xf>
    <xf numFmtId="191" fontId="6" fillId="4" borderId="29" xfId="1" applyNumberFormat="1" applyFont="1" applyFill="1" applyBorder="1" applyAlignment="1">
      <alignment vertical="center" shrinkToFit="1"/>
    </xf>
    <xf numFmtId="178" fontId="4" fillId="5" borderId="3" xfId="0" applyNumberFormat="1" applyFont="1" applyFill="1" applyBorder="1" applyAlignment="1">
      <alignment horizontal="center" vertical="center"/>
    </xf>
    <xf numFmtId="178" fontId="4" fillId="5" borderId="4" xfId="0" applyNumberFormat="1" applyFont="1" applyFill="1" applyBorder="1" applyAlignment="1">
      <alignment horizontal="center" vertical="center"/>
    </xf>
    <xf numFmtId="178" fontId="4" fillId="5" borderId="8" xfId="0" applyNumberFormat="1" applyFont="1" applyFill="1" applyBorder="1" applyAlignment="1">
      <alignment horizontal="center" vertical="center"/>
    </xf>
    <xf numFmtId="191" fontId="6" fillId="4" borderId="3" xfId="1" applyNumberFormat="1" applyFont="1" applyFill="1" applyBorder="1" applyAlignment="1">
      <alignment vertical="center" shrinkToFit="1"/>
    </xf>
    <xf numFmtId="191" fontId="6" fillId="4" borderId="4" xfId="1" applyNumberFormat="1" applyFont="1" applyFill="1" applyBorder="1" applyAlignment="1">
      <alignment vertical="center" shrinkToFit="1"/>
    </xf>
    <xf numFmtId="191" fontId="6" fillId="4" borderId="8" xfId="1" applyNumberFormat="1" applyFont="1" applyFill="1" applyBorder="1" applyAlignment="1">
      <alignment vertical="center" shrinkToFit="1"/>
    </xf>
    <xf numFmtId="191" fontId="6" fillId="4" borderId="31" xfId="1" applyNumberFormat="1" applyFont="1" applyFill="1" applyBorder="1" applyAlignment="1">
      <alignment vertical="center" shrinkToFit="1"/>
    </xf>
    <xf numFmtId="191" fontId="6" fillId="4" borderId="32" xfId="1" applyNumberFormat="1" applyFont="1" applyFill="1" applyBorder="1" applyAlignment="1">
      <alignment vertical="center" shrinkToFit="1"/>
    </xf>
    <xf numFmtId="191" fontId="6" fillId="4" borderId="7" xfId="1" applyNumberFormat="1" applyFont="1" applyFill="1" applyBorder="1" applyAlignment="1">
      <alignment vertical="center" shrinkToFit="1"/>
    </xf>
    <xf numFmtId="0" fontId="7" fillId="6" borderId="19" xfId="0" applyFont="1" applyFill="1" applyBorder="1" applyAlignment="1">
      <alignment horizontal="center" vertical="center"/>
    </xf>
    <xf numFmtId="0" fontId="13" fillId="6" borderId="20" xfId="0" applyFont="1" applyFill="1" applyBorder="1" applyAlignment="1">
      <alignment horizontal="center" vertical="center"/>
    </xf>
    <xf numFmtId="180" fontId="4" fillId="2" borderId="19" xfId="0" applyNumberFormat="1" applyFont="1" applyFill="1" applyBorder="1" applyAlignment="1" applyProtection="1">
      <alignment horizontal="left" vertical="center"/>
      <protection locked="0"/>
    </xf>
    <xf numFmtId="180" fontId="4" fillId="2" borderId="20" xfId="0" applyNumberFormat="1" applyFont="1" applyFill="1" applyBorder="1" applyAlignment="1" applyProtection="1">
      <alignment horizontal="left" vertical="center"/>
      <protection locked="0"/>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31" fontId="10" fillId="2" borderId="19" xfId="0" applyNumberFormat="1" applyFont="1" applyFill="1" applyBorder="1" applyAlignment="1" applyProtection="1">
      <alignment horizontal="center" vertical="center"/>
      <protection locked="0"/>
    </xf>
    <xf numFmtId="31" fontId="10" fillId="2" borderId="20" xfId="0" applyNumberFormat="1" applyFont="1" applyFill="1" applyBorder="1" applyAlignment="1" applyProtection="1">
      <alignment horizontal="center" vertical="center"/>
      <protection locked="0"/>
    </xf>
    <xf numFmtId="31" fontId="10" fillId="2" borderId="21" xfId="0" applyNumberFormat="1" applyFont="1" applyFill="1" applyBorder="1" applyAlignment="1" applyProtection="1">
      <alignment horizontal="center" vertical="center"/>
      <protection locked="0"/>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3" borderId="19"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33" fillId="4" borderId="0" xfId="0" applyFont="1" applyFill="1">
      <alignment vertical="center"/>
    </xf>
    <xf numFmtId="191" fontId="6" fillId="4" borderId="38" xfId="1" applyNumberFormat="1" applyFont="1" applyFill="1" applyBorder="1" applyAlignment="1">
      <alignment horizontal="right" vertical="center" shrinkToFit="1"/>
    </xf>
    <xf numFmtId="191" fontId="6" fillId="4" borderId="39" xfId="1" applyNumberFormat="1" applyFont="1" applyFill="1" applyBorder="1" applyAlignment="1">
      <alignment horizontal="right" vertical="center" shrinkToFit="1"/>
    </xf>
    <xf numFmtId="191" fontId="6" fillId="4" borderId="40" xfId="1" applyNumberFormat="1" applyFont="1" applyFill="1" applyBorder="1" applyAlignment="1">
      <alignment horizontal="right" vertical="center" shrinkToFit="1"/>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6" fillId="3" borderId="13" xfId="0" applyFont="1" applyFill="1" applyBorder="1" applyAlignment="1" applyProtection="1">
      <alignment horizontal="left" vertical="center"/>
      <protection locked="0"/>
    </xf>
    <xf numFmtId="0" fontId="46" fillId="3" borderId="16" xfId="0" applyFont="1" applyFill="1" applyBorder="1" applyAlignment="1" applyProtection="1">
      <alignment horizontal="left" vertical="center"/>
      <protection locked="0"/>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191" fontId="6" fillId="4" borderId="33" xfId="1" applyNumberFormat="1" applyFont="1" applyFill="1" applyBorder="1" applyAlignment="1">
      <alignment horizontal="right" vertical="center" shrinkToFit="1"/>
    </xf>
    <xf numFmtId="191" fontId="6" fillId="4" borderId="34" xfId="1" applyNumberFormat="1" applyFont="1" applyFill="1" applyBorder="1" applyAlignment="1">
      <alignment horizontal="right" vertical="center" shrinkToFit="1"/>
    </xf>
    <xf numFmtId="191" fontId="6" fillId="4" borderId="30" xfId="1" applyNumberFormat="1" applyFont="1" applyFill="1" applyBorder="1" applyAlignment="1">
      <alignment horizontal="right" vertical="center" shrinkToFit="1"/>
    </xf>
    <xf numFmtId="191" fontId="6" fillId="4" borderId="33" xfId="1" applyNumberFormat="1" applyFont="1" applyFill="1" applyBorder="1">
      <alignment vertical="center"/>
    </xf>
    <xf numFmtId="191" fontId="6" fillId="4" borderId="34" xfId="1" applyNumberFormat="1" applyFont="1" applyFill="1" applyBorder="1">
      <alignment vertical="center"/>
    </xf>
    <xf numFmtId="191" fontId="6" fillId="4" borderId="30" xfId="1" applyNumberFormat="1" applyFont="1" applyFill="1" applyBorder="1">
      <alignment vertical="center"/>
    </xf>
    <xf numFmtId="0" fontId="7" fillId="6" borderId="1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54" fillId="0" borderId="15"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60" fillId="3" borderId="19" xfId="0" applyFont="1" applyFill="1" applyBorder="1" applyAlignment="1" applyProtection="1">
      <alignment vertical="center" shrinkToFit="1"/>
      <protection locked="0"/>
    </xf>
    <xf numFmtId="0" fontId="60" fillId="3" borderId="20" xfId="0" applyFont="1" applyFill="1" applyBorder="1" applyAlignment="1" applyProtection="1">
      <alignment vertical="center" shrinkToFit="1"/>
      <protection locked="0"/>
    </xf>
    <xf numFmtId="0" fontId="60" fillId="3" borderId="21" xfId="0" applyFont="1" applyFill="1" applyBorder="1" applyAlignment="1" applyProtection="1">
      <alignment vertical="center" shrinkToFit="1"/>
      <protection locked="0"/>
    </xf>
    <xf numFmtId="0" fontId="60" fillId="3" borderId="19" xfId="0" applyFont="1" applyFill="1" applyBorder="1" applyAlignment="1" applyProtection="1">
      <alignment horizontal="center" vertical="center" shrinkToFit="1"/>
      <protection locked="0"/>
    </xf>
    <xf numFmtId="0" fontId="60" fillId="3" borderId="20" xfId="0" applyFont="1" applyFill="1" applyBorder="1" applyAlignment="1" applyProtection="1">
      <alignment horizontal="center" vertical="center" shrinkToFit="1"/>
      <protection locked="0"/>
    </xf>
    <xf numFmtId="0" fontId="60" fillId="3" borderId="21" xfId="0" applyFont="1" applyFill="1" applyBorder="1" applyAlignment="1" applyProtection="1">
      <alignment horizontal="center" vertical="center" shrinkToFit="1"/>
      <protection locked="0"/>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5" xfId="0" applyFont="1" applyFill="1" applyBorder="1" applyAlignment="1">
      <alignment horizontal="center" vertical="center"/>
    </xf>
    <xf numFmtId="0" fontId="7" fillId="3" borderId="2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8" xfId="0" applyFont="1" applyFill="1" applyBorder="1" applyAlignment="1">
      <alignment horizontal="center" vertical="center"/>
    </xf>
    <xf numFmtId="58" fontId="7" fillId="6" borderId="9" xfId="0" applyNumberFormat="1" applyFont="1" applyFill="1" applyBorder="1" applyAlignment="1">
      <alignment horizontal="center" vertical="center"/>
    </xf>
    <xf numFmtId="58" fontId="7" fillId="6" borderId="10" xfId="0" applyNumberFormat="1" applyFont="1" applyFill="1" applyBorder="1" applyAlignment="1">
      <alignment horizontal="center" vertical="center"/>
    </xf>
    <xf numFmtId="58" fontId="7" fillId="6" borderId="11" xfId="0" applyNumberFormat="1" applyFont="1" applyFill="1" applyBorder="1" applyAlignment="1">
      <alignment horizontal="center" vertical="center"/>
    </xf>
    <xf numFmtId="193" fontId="4" fillId="2" borderId="12" xfId="0" applyNumberFormat="1" applyFont="1" applyFill="1" applyBorder="1" applyAlignment="1" applyProtection="1">
      <alignment horizontal="center" vertical="center"/>
      <protection locked="0"/>
    </xf>
    <xf numFmtId="193" fontId="4" fillId="2" borderId="13" xfId="0" applyNumberFormat="1" applyFont="1" applyFill="1" applyBorder="1" applyAlignment="1" applyProtection="1">
      <alignment horizontal="center" vertical="center"/>
      <protection locked="0"/>
    </xf>
    <xf numFmtId="193" fontId="4" fillId="2" borderId="16" xfId="0" applyNumberFormat="1" applyFont="1" applyFill="1" applyBorder="1" applyAlignment="1" applyProtection="1">
      <alignment horizontal="center" vertical="center"/>
      <protection locked="0"/>
    </xf>
    <xf numFmtId="195" fontId="4" fillId="2" borderId="12" xfId="0" applyNumberFormat="1" applyFont="1" applyFill="1" applyBorder="1" applyAlignment="1" applyProtection="1">
      <alignment horizontal="center" vertical="center"/>
      <protection locked="0"/>
    </xf>
    <xf numFmtId="195" fontId="4" fillId="2" borderId="13" xfId="0" applyNumberFormat="1" applyFont="1" applyFill="1" applyBorder="1" applyAlignment="1" applyProtection="1">
      <alignment horizontal="center" vertical="center"/>
      <protection locked="0"/>
    </xf>
    <xf numFmtId="195" fontId="4" fillId="2" borderId="16" xfId="0" applyNumberFormat="1" applyFont="1" applyFill="1" applyBorder="1" applyAlignment="1" applyProtection="1">
      <alignment horizontal="center" vertical="center"/>
      <protection locked="0"/>
    </xf>
    <xf numFmtId="38" fontId="17" fillId="3" borderId="12" xfId="1" applyFont="1" applyFill="1" applyBorder="1" applyProtection="1">
      <alignment vertical="center"/>
      <protection locked="0"/>
    </xf>
    <xf numFmtId="38" fontId="17" fillId="3" borderId="13" xfId="1" applyFont="1" applyFill="1" applyBorder="1" applyProtection="1">
      <alignment vertical="center"/>
      <protection locked="0"/>
    </xf>
    <xf numFmtId="38" fontId="17" fillId="3" borderId="16" xfId="1" applyFont="1" applyFill="1" applyBorder="1" applyProtection="1">
      <alignment vertical="center"/>
      <protection locked="0"/>
    </xf>
    <xf numFmtId="0" fontId="6" fillId="4" borderId="10" xfId="0" applyFont="1" applyFill="1" applyBorder="1" applyAlignment="1"/>
    <xf numFmtId="0" fontId="42" fillId="4" borderId="0" xfId="0" applyFont="1" applyFill="1">
      <alignment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0" fontId="35" fillId="4" borderId="0" xfId="0" applyFont="1" applyFill="1">
      <alignment vertical="center"/>
    </xf>
    <xf numFmtId="0" fontId="36" fillId="4" borderId="0" xfId="0" applyFont="1" applyFill="1">
      <alignment vertical="center"/>
    </xf>
    <xf numFmtId="185" fontId="7" fillId="2" borderId="22" xfId="0" applyNumberFormat="1" applyFont="1" applyFill="1" applyBorder="1" applyAlignment="1" applyProtection="1">
      <alignment horizontal="center"/>
      <protection locked="0"/>
    </xf>
    <xf numFmtId="185" fontId="7" fillId="2" borderId="23" xfId="0" applyNumberFormat="1" applyFont="1" applyFill="1" applyBorder="1" applyAlignment="1" applyProtection="1">
      <alignment horizontal="center"/>
      <protection locked="0"/>
    </xf>
    <xf numFmtId="185" fontId="7" fillId="2" borderId="25" xfId="0" applyNumberFormat="1" applyFont="1" applyFill="1" applyBorder="1" applyAlignment="1" applyProtection="1">
      <alignment horizontal="center"/>
      <protection locked="0"/>
    </xf>
    <xf numFmtId="0" fontId="7" fillId="2" borderId="22" xfId="0" applyFont="1" applyFill="1" applyBorder="1" applyAlignment="1" applyProtection="1">
      <alignment horizontal="left"/>
      <protection locked="0"/>
    </xf>
    <xf numFmtId="0" fontId="7" fillId="2" borderId="23" xfId="0" applyFont="1" applyFill="1" applyBorder="1" applyAlignment="1" applyProtection="1">
      <alignment horizontal="left"/>
      <protection locked="0"/>
    </xf>
    <xf numFmtId="0" fontId="7" fillId="2" borderId="25" xfId="0" applyFont="1" applyFill="1" applyBorder="1" applyAlignment="1" applyProtection="1">
      <alignment horizontal="left"/>
      <protection locked="0"/>
    </xf>
    <xf numFmtId="49" fontId="7" fillId="2" borderId="22" xfId="0" applyNumberFormat="1" applyFont="1" applyFill="1" applyBorder="1" applyAlignment="1" applyProtection="1">
      <alignment horizontal="left" shrinkToFit="1"/>
      <protection locked="0"/>
    </xf>
    <xf numFmtId="49" fontId="7" fillId="2" borderId="23" xfId="0" applyNumberFormat="1" applyFont="1" applyFill="1" applyBorder="1" applyAlignment="1" applyProtection="1">
      <alignment horizontal="left" shrinkToFit="1"/>
      <protection locked="0"/>
    </xf>
    <xf numFmtId="49" fontId="7" fillId="2" borderId="25" xfId="0" applyNumberFormat="1" applyFont="1" applyFill="1" applyBorder="1" applyAlignment="1" applyProtection="1">
      <alignment horizontal="left" shrinkToFit="1"/>
      <protection locked="0"/>
    </xf>
    <xf numFmtId="191" fontId="7" fillId="2" borderId="22" xfId="1" applyNumberFormat="1" applyFont="1" applyFill="1" applyBorder="1" applyAlignment="1" applyProtection="1">
      <alignment horizontal="right" shrinkToFit="1"/>
      <protection locked="0"/>
    </xf>
    <xf numFmtId="191" fontId="7" fillId="2" borderId="23" xfId="1" applyNumberFormat="1" applyFont="1" applyFill="1" applyBorder="1" applyAlignment="1" applyProtection="1">
      <alignment horizontal="right" shrinkToFit="1"/>
      <protection locked="0"/>
    </xf>
    <xf numFmtId="0" fontId="7" fillId="2" borderId="22"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184" fontId="7" fillId="2" borderId="22" xfId="1" applyNumberFormat="1" applyFont="1" applyFill="1" applyBorder="1" applyAlignment="1" applyProtection="1">
      <alignment horizontal="right" shrinkToFit="1"/>
      <protection locked="0"/>
    </xf>
    <xf numFmtId="184" fontId="7" fillId="2" borderId="23" xfId="1" applyNumberFormat="1" applyFont="1" applyFill="1" applyBorder="1" applyAlignment="1" applyProtection="1">
      <alignment horizontal="right" shrinkToFit="1"/>
      <protection locked="0"/>
    </xf>
    <xf numFmtId="184" fontId="7" fillId="2" borderId="25" xfId="1" applyNumberFormat="1" applyFont="1" applyFill="1" applyBorder="1" applyAlignment="1" applyProtection="1">
      <alignment horizontal="right" shrinkToFit="1"/>
      <protection locked="0"/>
    </xf>
    <xf numFmtId="176" fontId="7" fillId="2" borderId="22" xfId="0" applyNumberFormat="1" applyFont="1" applyFill="1" applyBorder="1" applyAlignment="1" applyProtection="1">
      <alignment horizontal="right" shrinkToFit="1"/>
      <protection locked="0"/>
    </xf>
    <xf numFmtId="176" fontId="7" fillId="2" borderId="25" xfId="0" applyNumberFormat="1" applyFont="1" applyFill="1" applyBorder="1" applyAlignment="1" applyProtection="1">
      <alignment horizontal="right" shrinkToFit="1"/>
      <protection locked="0"/>
    </xf>
    <xf numFmtId="191" fontId="7" fillId="5" borderId="22" xfId="1" applyNumberFormat="1" applyFont="1" applyFill="1" applyBorder="1" applyAlignment="1">
      <alignment horizontal="right" shrinkToFit="1"/>
    </xf>
    <xf numFmtId="191" fontId="7" fillId="5" borderId="23" xfId="1" applyNumberFormat="1" applyFont="1" applyFill="1" applyBorder="1" applyAlignment="1">
      <alignment horizontal="right" shrinkToFit="1"/>
    </xf>
    <xf numFmtId="191" fontId="7" fillId="5" borderId="25" xfId="1" applyNumberFormat="1" applyFont="1" applyFill="1" applyBorder="1" applyAlignment="1">
      <alignment horizontal="right" shrinkToFit="1"/>
    </xf>
    <xf numFmtId="185" fontId="7" fillId="2" borderId="3" xfId="0" applyNumberFormat="1" applyFont="1" applyFill="1" applyBorder="1" applyAlignment="1" applyProtection="1">
      <alignment horizontal="center"/>
      <protection locked="0"/>
    </xf>
    <xf numFmtId="185" fontId="7" fillId="2" borderId="4" xfId="0" applyNumberFormat="1" applyFont="1" applyFill="1" applyBorder="1" applyAlignment="1" applyProtection="1">
      <alignment horizontal="center"/>
      <protection locked="0"/>
    </xf>
    <xf numFmtId="185" fontId="7" fillId="2" borderId="8" xfId="0" applyNumberFormat="1" applyFont="1" applyFill="1" applyBorder="1" applyAlignment="1" applyProtection="1">
      <alignment horizontal="center"/>
      <protection locked="0"/>
    </xf>
    <xf numFmtId="56" fontId="7" fillId="2" borderId="3" xfId="0" applyNumberFormat="1" applyFont="1" applyFill="1" applyBorder="1" applyAlignment="1" applyProtection="1">
      <alignment horizontal="left"/>
      <protection locked="0"/>
    </xf>
    <xf numFmtId="56" fontId="7" fillId="2" borderId="4" xfId="0" applyNumberFormat="1" applyFont="1" applyFill="1" applyBorder="1" applyAlignment="1" applyProtection="1">
      <alignment horizontal="left"/>
      <protection locked="0"/>
    </xf>
    <xf numFmtId="56" fontId="7" fillId="2" borderId="8" xfId="0" applyNumberFormat="1" applyFont="1" applyFill="1" applyBorder="1" applyAlignment="1" applyProtection="1">
      <alignment horizontal="left"/>
      <protection locked="0"/>
    </xf>
    <xf numFmtId="49" fontId="7" fillId="2" borderId="3" xfId="0" applyNumberFormat="1" applyFont="1" applyFill="1" applyBorder="1" applyAlignment="1" applyProtection="1">
      <alignment horizontal="left" shrinkToFit="1"/>
      <protection locked="0"/>
    </xf>
    <xf numFmtId="49" fontId="7" fillId="2" borderId="4" xfId="0" applyNumberFormat="1" applyFont="1" applyFill="1" applyBorder="1" applyAlignment="1" applyProtection="1">
      <alignment horizontal="left" shrinkToFit="1"/>
      <protection locked="0"/>
    </xf>
    <xf numFmtId="49" fontId="7" fillId="2" borderId="8" xfId="0" applyNumberFormat="1" applyFont="1" applyFill="1" applyBorder="1" applyAlignment="1" applyProtection="1">
      <alignment horizontal="left" shrinkToFit="1"/>
      <protection locked="0"/>
    </xf>
    <xf numFmtId="191" fontId="7" fillId="2" borderId="3" xfId="1" applyNumberFormat="1" applyFont="1" applyFill="1" applyBorder="1" applyAlignment="1" applyProtection="1">
      <alignment horizontal="right" shrinkToFit="1"/>
      <protection locked="0"/>
    </xf>
    <xf numFmtId="191" fontId="7" fillId="2" borderId="4" xfId="1" applyNumberFormat="1" applyFont="1" applyFill="1" applyBorder="1" applyAlignment="1" applyProtection="1">
      <alignment horizontal="right" shrinkToFit="1"/>
      <protection locked="0"/>
    </xf>
    <xf numFmtId="0" fontId="7" fillId="2" borderId="3"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84" fontId="7" fillId="2" borderId="3" xfId="1" applyNumberFormat="1" applyFont="1" applyFill="1" applyBorder="1" applyAlignment="1" applyProtection="1">
      <alignment horizontal="right" shrinkToFit="1"/>
      <protection locked="0"/>
    </xf>
    <xf numFmtId="184" fontId="7" fillId="2" borderId="4" xfId="1" applyNumberFormat="1" applyFont="1" applyFill="1" applyBorder="1" applyAlignment="1" applyProtection="1">
      <alignment horizontal="right" shrinkToFit="1"/>
      <protection locked="0"/>
    </xf>
    <xf numFmtId="184" fontId="7" fillId="2" borderId="8" xfId="1" applyNumberFormat="1" applyFont="1" applyFill="1" applyBorder="1" applyAlignment="1" applyProtection="1">
      <alignment horizontal="right" shrinkToFit="1"/>
      <protection locked="0"/>
    </xf>
    <xf numFmtId="176" fontId="7" fillId="2" borderId="3" xfId="0" applyNumberFormat="1" applyFont="1" applyFill="1" applyBorder="1" applyAlignment="1" applyProtection="1">
      <alignment horizontal="right" shrinkToFit="1"/>
      <protection locked="0"/>
    </xf>
    <xf numFmtId="176" fontId="7" fillId="2" borderId="8" xfId="0" applyNumberFormat="1" applyFont="1" applyFill="1" applyBorder="1" applyAlignment="1" applyProtection="1">
      <alignment horizontal="right" shrinkToFit="1"/>
      <protection locked="0"/>
    </xf>
    <xf numFmtId="191" fontId="7" fillId="5" borderId="3" xfId="1" applyNumberFormat="1" applyFont="1" applyFill="1" applyBorder="1" applyAlignment="1">
      <alignment horizontal="right" shrinkToFit="1"/>
    </xf>
    <xf numFmtId="191" fontId="7" fillId="5" borderId="4" xfId="1" applyNumberFormat="1" applyFont="1" applyFill="1" applyBorder="1" applyAlignment="1">
      <alignment horizontal="right" shrinkToFit="1"/>
    </xf>
    <xf numFmtId="191" fontId="7" fillId="5" borderId="8" xfId="1" applyNumberFormat="1" applyFont="1" applyFill="1" applyBorder="1" applyAlignment="1">
      <alignment horizontal="right" shrinkToFit="1"/>
    </xf>
    <xf numFmtId="0" fontId="43" fillId="4" borderId="15" xfId="0" applyFont="1" applyFill="1" applyBorder="1">
      <alignment vertical="center"/>
    </xf>
    <xf numFmtId="0" fontId="43" fillId="4" borderId="0" xfId="0" applyFont="1" applyFill="1">
      <alignment vertical="center"/>
    </xf>
    <xf numFmtId="0" fontId="55" fillId="4" borderId="0" xfId="0" applyFont="1" applyFill="1">
      <alignment vertical="center"/>
    </xf>
    <xf numFmtId="0" fontId="34" fillId="4" borderId="0" xfId="0" applyFont="1" applyFill="1">
      <alignment vertical="center"/>
    </xf>
    <xf numFmtId="0" fontId="56" fillId="4" borderId="0" xfId="0" applyFont="1" applyFill="1">
      <alignment vertical="center"/>
    </xf>
    <xf numFmtId="0" fontId="23" fillId="4" borderId="0" xfId="0" applyFont="1" applyFill="1">
      <alignment vertical="center"/>
    </xf>
    <xf numFmtId="0" fontId="6" fillId="4" borderId="0" xfId="0" applyFont="1" applyFill="1">
      <alignment vertical="center"/>
    </xf>
    <xf numFmtId="0" fontId="0" fillId="4" borderId="0" xfId="0" applyFill="1">
      <alignment vertical="center"/>
    </xf>
    <xf numFmtId="184" fontId="7" fillId="2" borderId="27" xfId="1" applyNumberFormat="1" applyFont="1" applyFill="1" applyBorder="1" applyAlignment="1" applyProtection="1">
      <alignment horizontal="right" shrinkToFit="1"/>
      <protection locked="0"/>
    </xf>
    <xf numFmtId="184" fontId="7" fillId="2" borderId="28" xfId="1" applyNumberFormat="1" applyFont="1" applyFill="1" applyBorder="1" applyAlignment="1" applyProtection="1">
      <alignment horizontal="right" shrinkToFit="1"/>
      <protection locked="0"/>
    </xf>
    <xf numFmtId="184" fontId="7" fillId="2" borderId="29" xfId="1" applyNumberFormat="1" applyFont="1" applyFill="1" applyBorder="1" applyAlignment="1" applyProtection="1">
      <alignment horizontal="right" shrinkToFit="1"/>
      <protection locked="0"/>
    </xf>
    <xf numFmtId="176" fontId="7" fillId="2" borderId="27" xfId="0" applyNumberFormat="1" applyFont="1" applyFill="1" applyBorder="1" applyAlignment="1" applyProtection="1">
      <alignment horizontal="right" shrinkToFit="1"/>
      <protection locked="0"/>
    </xf>
    <xf numFmtId="176" fontId="7" fillId="2" borderId="29" xfId="0" applyNumberFormat="1" applyFont="1" applyFill="1" applyBorder="1" applyAlignment="1" applyProtection="1">
      <alignment horizontal="right" shrinkToFit="1"/>
      <protection locked="0"/>
    </xf>
    <xf numFmtId="191" fontId="7" fillId="5" borderId="27" xfId="1" applyNumberFormat="1" applyFont="1" applyFill="1" applyBorder="1" applyAlignment="1">
      <alignment horizontal="right" shrinkToFit="1"/>
    </xf>
    <xf numFmtId="191" fontId="7" fillId="5" borderId="28" xfId="1" applyNumberFormat="1" applyFont="1" applyFill="1" applyBorder="1" applyAlignment="1">
      <alignment horizontal="right" shrinkToFit="1"/>
    </xf>
    <xf numFmtId="191" fontId="7" fillId="5" borderId="29" xfId="1" applyNumberFormat="1" applyFont="1" applyFill="1" applyBorder="1" applyAlignment="1">
      <alignment horizontal="right" shrinkToFit="1"/>
    </xf>
    <xf numFmtId="0" fontId="7" fillId="0" borderId="33" xfId="0" applyFont="1" applyBorder="1" applyAlignment="1">
      <alignment horizontal="center"/>
    </xf>
    <xf numFmtId="0" fontId="7" fillId="0" borderId="34" xfId="0" applyFont="1" applyBorder="1" applyAlignment="1">
      <alignment horizontal="center"/>
    </xf>
    <xf numFmtId="0" fontId="7" fillId="0" borderId="30" xfId="0" applyFont="1" applyBorder="1" applyAlignment="1">
      <alignment horizontal="center"/>
    </xf>
    <xf numFmtId="0" fontId="7" fillId="0" borderId="9" xfId="0" applyFont="1" applyBorder="1" applyAlignment="1">
      <alignment horizontal="right" shrinkToFit="1"/>
    </xf>
    <xf numFmtId="0" fontId="7" fillId="0" borderId="10" xfId="0" applyFont="1" applyBorder="1" applyAlignment="1">
      <alignment horizontal="right" shrinkToFit="1"/>
    </xf>
    <xf numFmtId="0" fontId="7" fillId="0" borderId="11" xfId="0" applyFont="1" applyBorder="1" applyAlignment="1">
      <alignment horizontal="right" shrinkToFit="1"/>
    </xf>
    <xf numFmtId="176" fontId="7" fillId="0" borderId="9" xfId="0" applyNumberFormat="1" applyFont="1" applyBorder="1" applyAlignment="1">
      <alignment horizontal="right" shrinkToFit="1"/>
    </xf>
    <xf numFmtId="176" fontId="7" fillId="0" borderId="11" xfId="0" applyNumberFormat="1" applyFont="1" applyBorder="1" applyAlignment="1">
      <alignment horizontal="right" shrinkToFit="1"/>
    </xf>
    <xf numFmtId="191" fontId="7" fillId="5" borderId="9" xfId="1" applyNumberFormat="1" applyFont="1" applyFill="1" applyBorder="1" applyAlignment="1">
      <alignment horizontal="right" shrinkToFit="1"/>
    </xf>
    <xf numFmtId="191" fontId="7" fillId="5" borderId="10" xfId="1" applyNumberFormat="1" applyFont="1" applyFill="1" applyBorder="1" applyAlignment="1">
      <alignment horizontal="right" shrinkToFit="1"/>
    </xf>
    <xf numFmtId="191" fontId="7" fillId="5" borderId="11" xfId="1" applyNumberFormat="1" applyFont="1" applyFill="1" applyBorder="1" applyAlignment="1">
      <alignment horizontal="right" shrinkToFit="1"/>
    </xf>
    <xf numFmtId="185" fontId="7" fillId="2" borderId="27" xfId="0" applyNumberFormat="1" applyFont="1" applyFill="1" applyBorder="1" applyAlignment="1" applyProtection="1">
      <alignment horizontal="center"/>
      <protection locked="0"/>
    </xf>
    <xf numFmtId="185" fontId="7" fillId="2" borderId="28" xfId="0" applyNumberFormat="1" applyFont="1" applyFill="1" applyBorder="1" applyAlignment="1" applyProtection="1">
      <alignment horizontal="center"/>
      <protection locked="0"/>
    </xf>
    <xf numFmtId="185" fontId="7" fillId="2" borderId="29" xfId="0" applyNumberFormat="1" applyFont="1" applyFill="1" applyBorder="1" applyAlignment="1" applyProtection="1">
      <alignment horizontal="center"/>
      <protection locked="0"/>
    </xf>
    <xf numFmtId="0" fontId="7" fillId="2" borderId="27" xfId="0" applyFont="1" applyFill="1" applyBorder="1" applyAlignment="1" applyProtection="1">
      <alignment horizontal="left"/>
      <protection locked="0"/>
    </xf>
    <xf numFmtId="0" fontId="7" fillId="2" borderId="28" xfId="0" applyFont="1" applyFill="1" applyBorder="1" applyAlignment="1" applyProtection="1">
      <alignment horizontal="left"/>
      <protection locked="0"/>
    </xf>
    <xf numFmtId="0" fontId="7" fillId="2" borderId="29" xfId="0" applyFont="1" applyFill="1" applyBorder="1" applyAlignment="1" applyProtection="1">
      <alignment horizontal="left"/>
      <protection locked="0"/>
    </xf>
    <xf numFmtId="49" fontId="7" fillId="2" borderId="27" xfId="0" applyNumberFormat="1" applyFont="1" applyFill="1" applyBorder="1" applyAlignment="1" applyProtection="1">
      <alignment horizontal="left" shrinkToFit="1"/>
      <protection locked="0"/>
    </xf>
    <xf numFmtId="49" fontId="7" fillId="2" borderId="28" xfId="0" applyNumberFormat="1" applyFont="1" applyFill="1" applyBorder="1" applyAlignment="1" applyProtection="1">
      <alignment horizontal="left" shrinkToFit="1"/>
      <protection locked="0"/>
    </xf>
    <xf numFmtId="49" fontId="7" fillId="2" borderId="29" xfId="0" applyNumberFormat="1" applyFont="1" applyFill="1" applyBorder="1" applyAlignment="1" applyProtection="1">
      <alignment horizontal="left" shrinkToFit="1"/>
      <protection locked="0"/>
    </xf>
    <xf numFmtId="191" fontId="7" fillId="2" borderId="27" xfId="1" applyNumberFormat="1" applyFont="1" applyFill="1" applyBorder="1" applyAlignment="1" applyProtection="1">
      <alignment horizontal="right" shrinkToFit="1"/>
      <protection locked="0"/>
    </xf>
    <xf numFmtId="191" fontId="7" fillId="2" borderId="28" xfId="1" applyNumberFormat="1" applyFont="1" applyFill="1" applyBorder="1" applyAlignment="1" applyProtection="1">
      <alignment horizontal="right" shrinkToFit="1"/>
      <protection locked="0"/>
    </xf>
    <xf numFmtId="0" fontId="7" fillId="2" borderId="27"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39" fontId="4" fillId="0" borderId="22" xfId="1" applyNumberFormat="1" applyFont="1" applyFill="1" applyBorder="1" applyAlignment="1">
      <alignment vertical="center" shrinkToFit="1"/>
    </xf>
    <xf numFmtId="39" fontId="4" fillId="0" borderId="23" xfId="1" applyNumberFormat="1" applyFont="1" applyFill="1" applyBorder="1" applyAlignment="1">
      <alignment vertical="center" shrinkToFit="1"/>
    </xf>
    <xf numFmtId="39" fontId="4" fillId="0" borderId="25" xfId="1" applyNumberFormat="1" applyFont="1" applyFill="1" applyBorder="1" applyAlignment="1">
      <alignment vertical="center" shrinkToFit="1"/>
    </xf>
    <xf numFmtId="39" fontId="4" fillId="0" borderId="27" xfId="1" applyNumberFormat="1" applyFont="1" applyFill="1" applyBorder="1" applyAlignment="1">
      <alignment vertical="center" shrinkToFit="1"/>
    </xf>
    <xf numFmtId="39" fontId="4" fillId="0" borderId="28" xfId="1" applyNumberFormat="1" applyFont="1" applyFill="1" applyBorder="1" applyAlignment="1">
      <alignment vertical="center" shrinkToFit="1"/>
    </xf>
    <xf numFmtId="39" fontId="4" fillId="0" borderId="29" xfId="1" applyNumberFormat="1" applyFont="1" applyFill="1" applyBorder="1" applyAlignment="1">
      <alignment vertical="center" shrinkToFit="1"/>
    </xf>
    <xf numFmtId="56" fontId="4" fillId="0" borderId="9"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39" fontId="4" fillId="0" borderId="3" xfId="1" applyNumberFormat="1" applyFont="1" applyFill="1" applyBorder="1" applyAlignment="1">
      <alignment vertical="center" shrinkToFit="1"/>
    </xf>
    <xf numFmtId="39" fontId="4" fillId="0" borderId="4" xfId="1" applyNumberFormat="1" applyFont="1" applyFill="1" applyBorder="1" applyAlignment="1">
      <alignment vertical="center" shrinkToFit="1"/>
    </xf>
    <xf numFmtId="39" fontId="4" fillId="0" borderId="8" xfId="1" applyNumberFormat="1" applyFont="1" applyFill="1" applyBorder="1" applyAlignment="1">
      <alignment vertical="center" shrinkToFit="1"/>
    </xf>
    <xf numFmtId="185" fontId="7" fillId="0" borderId="27" xfId="0" applyNumberFormat="1" applyFont="1" applyBorder="1" applyAlignment="1">
      <alignment horizontal="center" vertical="center"/>
    </xf>
    <xf numFmtId="185" fontId="7" fillId="0" borderId="28" xfId="0" applyNumberFormat="1" applyFont="1" applyBorder="1" applyAlignment="1">
      <alignment horizontal="center" vertical="center"/>
    </xf>
    <xf numFmtId="185" fontId="7" fillId="0" borderId="29" xfId="0" applyNumberFormat="1" applyFont="1" applyBorder="1" applyAlignment="1">
      <alignment horizontal="center"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182" fontId="7" fillId="0" borderId="27" xfId="0" applyNumberFormat="1" applyFont="1" applyBorder="1" applyAlignment="1">
      <alignment horizontal="right" vertical="center" shrinkToFit="1"/>
    </xf>
    <xf numFmtId="182" fontId="7" fillId="0" borderId="28" xfId="0" applyNumberFormat="1" applyFont="1" applyBorder="1" applyAlignment="1">
      <alignment horizontal="right" vertical="center" shrinkToFi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185" fontId="7" fillId="0" borderId="22" xfId="0" applyNumberFormat="1" applyFont="1" applyBorder="1" applyAlignment="1">
      <alignment horizontal="center" vertical="center"/>
    </xf>
    <xf numFmtId="185" fontId="7" fillId="0" borderId="23" xfId="0" applyNumberFormat="1" applyFont="1" applyBorder="1" applyAlignment="1">
      <alignment horizontal="center" vertical="center"/>
    </xf>
    <xf numFmtId="185" fontId="7" fillId="0" borderId="25" xfId="0" applyNumberFormat="1"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horizontal="left" vertical="center"/>
    </xf>
    <xf numFmtId="182" fontId="7" fillId="0" borderId="22" xfId="0" applyNumberFormat="1" applyFont="1" applyBorder="1" applyAlignment="1">
      <alignment horizontal="right" vertical="center" shrinkToFit="1"/>
    </xf>
    <xf numFmtId="182" fontId="7" fillId="0" borderId="23" xfId="0" applyNumberFormat="1" applyFont="1" applyBorder="1" applyAlignment="1">
      <alignment horizontal="right"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185" fontId="7" fillId="0" borderId="3" xfId="0" applyNumberFormat="1" applyFont="1" applyBorder="1" applyAlignment="1">
      <alignment horizontal="center" vertical="center"/>
    </xf>
    <xf numFmtId="185" fontId="7" fillId="0" borderId="4" xfId="0" applyNumberFormat="1" applyFont="1" applyBorder="1" applyAlignment="1">
      <alignment horizontal="center" vertical="center"/>
    </xf>
    <xf numFmtId="185" fontId="7" fillId="0" borderId="8" xfId="0" applyNumberFormat="1" applyFont="1" applyBorder="1" applyAlignment="1">
      <alignment horizontal="center" vertical="center"/>
    </xf>
    <xf numFmtId="56" fontId="7" fillId="0" borderId="3" xfId="0" applyNumberFormat="1" applyFont="1" applyBorder="1" applyAlignment="1">
      <alignment horizontal="left" vertical="center"/>
    </xf>
    <xf numFmtId="56" fontId="7" fillId="0" borderId="4" xfId="0" applyNumberFormat="1" applyFont="1" applyBorder="1" applyAlignment="1">
      <alignment horizontal="left" vertical="center"/>
    </xf>
    <xf numFmtId="56" fontId="7" fillId="0" borderId="8" xfId="0" applyNumberFormat="1" applyFont="1" applyBorder="1" applyAlignment="1">
      <alignment horizontal="left" vertical="center"/>
    </xf>
    <xf numFmtId="182" fontId="7" fillId="0" borderId="3" xfId="0" applyNumberFormat="1" applyFont="1" applyBorder="1" applyAlignment="1">
      <alignment horizontal="right" vertical="center" shrinkToFit="1"/>
    </xf>
    <xf numFmtId="182" fontId="7" fillId="0" borderId="4" xfId="0" applyNumberFormat="1" applyFont="1" applyBorder="1" applyAlignment="1">
      <alignment horizontal="right" vertical="center" shrinkToFi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0" fontId="25" fillId="0" borderId="0" xfId="0" applyFont="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177" fontId="27" fillId="0" borderId="59" xfId="2" applyNumberFormat="1" applyFont="1" applyBorder="1" applyAlignment="1">
      <alignment horizontal="right" vertical="center"/>
    </xf>
    <xf numFmtId="177" fontId="27" fillId="0" borderId="60" xfId="2" applyNumberFormat="1" applyFont="1" applyBorder="1" applyAlignment="1">
      <alignment horizontal="right" vertical="center"/>
    </xf>
    <xf numFmtId="177" fontId="27" fillId="0" borderId="61" xfId="2" applyNumberFormat="1" applyFont="1" applyBorder="1" applyAlignment="1">
      <alignment horizontal="right" vertical="center"/>
    </xf>
    <xf numFmtId="0" fontId="28" fillId="4" borderId="41" xfId="0" applyFont="1" applyFill="1" applyBorder="1" applyAlignment="1">
      <alignment horizontal="center" vertical="center" shrinkToFit="1"/>
    </xf>
    <xf numFmtId="0" fontId="28" fillId="4" borderId="42" xfId="0" applyFont="1" applyFill="1" applyBorder="1" applyAlignment="1">
      <alignment horizontal="center" vertical="center" shrinkToFit="1"/>
    </xf>
    <xf numFmtId="0" fontId="28" fillId="4" borderId="43" xfId="0" applyFont="1" applyFill="1" applyBorder="1" applyAlignment="1">
      <alignment horizontal="center" vertical="center" shrinkToFit="1"/>
    </xf>
    <xf numFmtId="0" fontId="28" fillId="4" borderId="44" xfId="0" applyFont="1" applyFill="1" applyBorder="1" applyAlignment="1">
      <alignment horizontal="center" vertical="center" shrinkToFit="1"/>
    </xf>
    <xf numFmtId="0" fontId="28" fillId="4" borderId="45" xfId="0" applyFont="1" applyFill="1" applyBorder="1" applyAlignment="1">
      <alignment horizontal="center" vertical="center" shrinkToFit="1"/>
    </xf>
    <xf numFmtId="0" fontId="28" fillId="4" borderId="46" xfId="0" applyFont="1" applyFill="1" applyBorder="1" applyAlignment="1">
      <alignment horizontal="center" vertical="center" shrinkToFit="1"/>
    </xf>
    <xf numFmtId="0" fontId="3" fillId="4" borderId="0" xfId="0" applyFont="1" applyFill="1" applyAlignment="1">
      <alignment horizontal="center" vertical="center"/>
    </xf>
    <xf numFmtId="0" fontId="49" fillId="4" borderId="50" xfId="0" applyFont="1" applyFill="1" applyBorder="1" applyAlignment="1">
      <alignment horizontal="center" vertical="center"/>
    </xf>
    <xf numFmtId="0" fontId="49" fillId="4" borderId="48" xfId="0" applyFont="1" applyFill="1" applyBorder="1" applyAlignment="1">
      <alignment horizontal="center" vertical="center"/>
    </xf>
    <xf numFmtId="0" fontId="49" fillId="4" borderId="51" xfId="0" applyFont="1" applyFill="1" applyBorder="1" applyAlignment="1">
      <alignment horizontal="center" vertical="center"/>
    </xf>
    <xf numFmtId="0" fontId="6" fillId="4" borderId="52" xfId="0" applyFont="1" applyFill="1" applyBorder="1" applyAlignment="1">
      <alignment horizontal="center" vertical="center"/>
    </xf>
    <xf numFmtId="31" fontId="10" fillId="0" borderId="19" xfId="0" applyNumberFormat="1" applyFont="1" applyBorder="1" applyAlignment="1">
      <alignment horizontal="left" vertical="center"/>
    </xf>
    <xf numFmtId="31" fontId="10" fillId="0" borderId="20" xfId="0" applyNumberFormat="1" applyFont="1" applyBorder="1" applyAlignment="1">
      <alignment horizontal="left" vertical="center"/>
    </xf>
    <xf numFmtId="31" fontId="10" fillId="0" borderId="53" xfId="0" applyNumberFormat="1" applyFont="1" applyBorder="1" applyAlignment="1">
      <alignment horizontal="left" vertical="center"/>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5" xfId="0" applyFont="1" applyBorder="1" applyAlignment="1">
      <alignment horizontal="center" vertical="center" shrinkToFit="1"/>
    </xf>
    <xf numFmtId="0" fontId="21" fillId="6" borderId="19"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21" xfId="0" applyFont="1" applyFill="1" applyBorder="1" applyAlignment="1">
      <alignment horizontal="center" vertical="center"/>
    </xf>
    <xf numFmtId="31" fontId="10" fillId="2" borderId="20" xfId="0" applyNumberFormat="1" applyFont="1" applyFill="1" applyBorder="1" applyAlignment="1">
      <alignment horizontal="center" vertical="center"/>
    </xf>
    <xf numFmtId="31" fontId="10" fillId="2" borderId="21" xfId="0" applyNumberFormat="1" applyFont="1" applyFill="1" applyBorder="1" applyAlignment="1">
      <alignment horizontal="center" vertical="center"/>
    </xf>
    <xf numFmtId="195" fontId="3" fillId="0" borderId="12" xfId="0" applyNumberFormat="1" applyFont="1" applyBorder="1" applyAlignment="1">
      <alignment horizontal="center" vertical="center"/>
    </xf>
    <xf numFmtId="195" fontId="3" fillId="0" borderId="13" xfId="0" applyNumberFormat="1" applyFont="1" applyBorder="1" applyAlignment="1">
      <alignment horizontal="center" vertical="center"/>
    </xf>
    <xf numFmtId="195" fontId="3" fillId="0" borderId="16" xfId="0" applyNumberFormat="1" applyFont="1" applyBorder="1" applyAlignment="1">
      <alignment horizontal="center" vertical="center"/>
    </xf>
    <xf numFmtId="0" fontId="23" fillId="4" borderId="0" xfId="0" applyFont="1" applyFill="1" applyAlignment="1">
      <alignment horizontal="left" vertical="center"/>
    </xf>
    <xf numFmtId="0" fontId="14" fillId="4" borderId="0" xfId="0" applyFont="1" applyFill="1" applyAlignment="1">
      <alignment horizontal="left" vertical="center"/>
    </xf>
    <xf numFmtId="58" fontId="7" fillId="6" borderId="12" xfId="0" applyNumberFormat="1" applyFont="1" applyFill="1" applyBorder="1" applyAlignment="1">
      <alignment horizontal="center" vertical="center"/>
    </xf>
    <xf numFmtId="58" fontId="7" fillId="6" borderId="13" xfId="0" applyNumberFormat="1" applyFont="1" applyFill="1" applyBorder="1" applyAlignment="1">
      <alignment horizontal="center" vertical="center"/>
    </xf>
    <xf numFmtId="58" fontId="7" fillId="6" borderId="16" xfId="0" applyNumberFormat="1" applyFont="1" applyFill="1" applyBorder="1" applyAlignment="1">
      <alignment horizontal="center" vertical="center"/>
    </xf>
    <xf numFmtId="193" fontId="4" fillId="0" borderId="12" xfId="0" applyNumberFormat="1" applyFont="1" applyBorder="1" applyAlignment="1" applyProtection="1">
      <alignment horizontal="center" vertical="center"/>
      <protection locked="0"/>
    </xf>
    <xf numFmtId="193" fontId="4" fillId="0" borderId="13" xfId="0" applyNumberFormat="1" applyFont="1" applyBorder="1" applyAlignment="1" applyProtection="1">
      <alignment horizontal="center" vertical="center"/>
      <protection locked="0"/>
    </xf>
    <xf numFmtId="193" fontId="4" fillId="0" borderId="16" xfId="0" applyNumberFormat="1" applyFont="1" applyBorder="1" applyAlignment="1" applyProtection="1">
      <alignment horizontal="center" vertical="center"/>
      <protection locked="0"/>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6" fillId="4" borderId="0" xfId="0" applyFont="1" applyFill="1" applyAlignment="1">
      <alignment horizontal="center" vertical="center"/>
    </xf>
    <xf numFmtId="31" fontId="10" fillId="2" borderId="19" xfId="0" applyNumberFormat="1" applyFont="1" applyFill="1" applyBorder="1" applyAlignment="1">
      <alignment horizontal="left" vertical="center"/>
    </xf>
    <xf numFmtId="31" fontId="10" fillId="2" borderId="20" xfId="0" applyNumberFormat="1" applyFont="1" applyFill="1" applyBorder="1" applyAlignment="1">
      <alignment horizontal="left" vertical="center"/>
    </xf>
    <xf numFmtId="31" fontId="10" fillId="2" borderId="53" xfId="0" applyNumberFormat="1" applyFont="1" applyFill="1" applyBorder="1" applyAlignment="1">
      <alignment horizontal="left"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8" xfId="0" applyFont="1" applyFill="1" applyBorder="1" applyAlignment="1">
      <alignment horizontal="left" vertical="center"/>
    </xf>
    <xf numFmtId="38" fontId="7" fillId="0" borderId="3" xfId="0" applyNumberFormat="1" applyFont="1" applyBorder="1" applyAlignment="1">
      <alignment horizontal="right" vertical="center" shrinkToFit="1"/>
    </xf>
    <xf numFmtId="38" fontId="7" fillId="0" borderId="4" xfId="0" applyNumberFormat="1" applyFont="1" applyBorder="1" applyAlignment="1">
      <alignment horizontal="right" vertical="center" shrinkToFit="1"/>
    </xf>
    <xf numFmtId="38" fontId="7" fillId="0" borderId="3" xfId="0" applyNumberFormat="1" applyFont="1" applyBorder="1" applyAlignment="1">
      <alignment horizontal="center" vertical="center"/>
    </xf>
    <xf numFmtId="38" fontId="7" fillId="0" borderId="8" xfId="0" applyNumberFormat="1" applyFont="1" applyBorder="1" applyAlignment="1">
      <alignment horizontal="center" vertical="center"/>
    </xf>
    <xf numFmtId="38" fontId="7" fillId="0" borderId="22" xfId="0" applyNumberFormat="1" applyFont="1" applyBorder="1" applyAlignment="1">
      <alignment horizontal="right" vertical="center" shrinkToFit="1"/>
    </xf>
    <xf numFmtId="38" fontId="7" fillId="0" borderId="23" xfId="0" applyNumberFormat="1" applyFont="1" applyBorder="1" applyAlignment="1">
      <alignment horizontal="right" vertical="center" shrinkToFit="1"/>
    </xf>
    <xf numFmtId="38" fontId="7" fillId="0" borderId="22" xfId="0" applyNumberFormat="1" applyFont="1" applyBorder="1" applyAlignment="1">
      <alignment horizontal="center" vertical="center"/>
    </xf>
    <xf numFmtId="38" fontId="7" fillId="0" borderId="25" xfId="0" applyNumberFormat="1" applyFont="1" applyBorder="1" applyAlignment="1">
      <alignment horizontal="center" vertical="center"/>
    </xf>
    <xf numFmtId="0" fontId="41" fillId="0" borderId="15" xfId="0" applyFont="1" applyBorder="1" applyAlignment="1">
      <alignment horizontal="left" vertical="center"/>
    </xf>
    <xf numFmtId="0" fontId="41" fillId="0" borderId="0" xfId="0" applyFont="1" applyAlignment="1">
      <alignment horizontal="lef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38" fontId="7" fillId="0" borderId="27" xfId="0" applyNumberFormat="1" applyFont="1" applyBorder="1" applyAlignment="1">
      <alignment horizontal="right" vertical="center" shrinkToFit="1"/>
    </xf>
    <xf numFmtId="38" fontId="7" fillId="0" borderId="28" xfId="0" applyNumberFormat="1" applyFont="1" applyBorder="1" applyAlignment="1">
      <alignment horizontal="right" vertical="center" shrinkToFit="1"/>
    </xf>
    <xf numFmtId="38" fontId="7" fillId="0" borderId="27" xfId="0" applyNumberFormat="1" applyFont="1" applyBorder="1" applyAlignment="1">
      <alignment horizontal="center" vertical="center"/>
    </xf>
    <xf numFmtId="38" fontId="7" fillId="0" borderId="29" xfId="0" applyNumberFormat="1" applyFont="1" applyBorder="1" applyAlignment="1">
      <alignment horizontal="center" vertical="center"/>
    </xf>
    <xf numFmtId="0" fontId="23" fillId="4" borderId="10" xfId="0" applyFont="1" applyFill="1" applyBorder="1" applyAlignment="1">
      <alignment horizontal="left" vertical="center"/>
    </xf>
    <xf numFmtId="0" fontId="14" fillId="4" borderId="10" xfId="0" applyFont="1" applyFill="1" applyBorder="1" applyAlignment="1">
      <alignment horizontal="left" vertical="center"/>
    </xf>
    <xf numFmtId="185" fontId="7" fillId="0" borderId="22" xfId="0" applyNumberFormat="1" applyFont="1" applyBorder="1" applyAlignment="1">
      <alignment horizontal="center"/>
    </xf>
    <xf numFmtId="185" fontId="7" fillId="0" borderId="23" xfId="0" applyNumberFormat="1" applyFont="1" applyBorder="1" applyAlignment="1">
      <alignment horizontal="center"/>
    </xf>
    <xf numFmtId="185" fontId="7" fillId="0" borderId="25" xfId="0" applyNumberFormat="1" applyFont="1" applyBorder="1" applyAlignment="1">
      <alignment horizontal="center"/>
    </xf>
    <xf numFmtId="0" fontId="7" fillId="0" borderId="22" xfId="0" applyFont="1" applyBorder="1" applyAlignment="1">
      <alignment horizontal="left"/>
    </xf>
    <xf numFmtId="0" fontId="7" fillId="0" borderId="23" xfId="0" applyFont="1" applyBorder="1" applyAlignment="1">
      <alignment horizontal="left"/>
    </xf>
    <xf numFmtId="0" fontId="7" fillId="0" borderId="25" xfId="0" applyFont="1" applyBorder="1" applyAlignment="1">
      <alignment horizontal="left"/>
    </xf>
    <xf numFmtId="0" fontId="7" fillId="0" borderId="22" xfId="0" applyFont="1" applyBorder="1" applyAlignment="1">
      <alignment horizontal="left" shrinkToFit="1"/>
    </xf>
    <xf numFmtId="0" fontId="7" fillId="0" borderId="23" xfId="0" applyFont="1" applyBorder="1" applyAlignment="1">
      <alignment horizontal="left" shrinkToFit="1"/>
    </xf>
    <xf numFmtId="0" fontId="7" fillId="0" borderId="25" xfId="0" applyFont="1" applyBorder="1" applyAlignment="1">
      <alignment horizontal="left" shrinkToFit="1"/>
    </xf>
    <xf numFmtId="177" fontId="7" fillId="0" borderId="22" xfId="1" applyNumberFormat="1" applyFont="1" applyBorder="1" applyAlignment="1">
      <alignment horizontal="right" shrinkToFit="1"/>
    </xf>
    <xf numFmtId="177" fontId="7" fillId="0" borderId="73" xfId="1" applyNumberFormat="1" applyFont="1" applyBorder="1" applyAlignment="1">
      <alignment horizontal="right" shrinkToFit="1"/>
    </xf>
    <xf numFmtId="177" fontId="7" fillId="5" borderId="22" xfId="1" applyNumberFormat="1" applyFont="1" applyFill="1" applyBorder="1" applyAlignment="1">
      <alignment horizontal="right" shrinkToFit="1"/>
    </xf>
    <xf numFmtId="177" fontId="7" fillId="5" borderId="23" xfId="1" applyNumberFormat="1" applyFont="1" applyFill="1" applyBorder="1" applyAlignment="1">
      <alignment horizontal="right" shrinkToFit="1"/>
    </xf>
    <xf numFmtId="177" fontId="7" fillId="5" borderId="25" xfId="1" applyNumberFormat="1" applyFont="1" applyFill="1" applyBorder="1" applyAlignment="1">
      <alignment horizontal="right" shrinkToFit="1"/>
    </xf>
    <xf numFmtId="176" fontId="7" fillId="0" borderId="22" xfId="0" applyNumberFormat="1" applyFont="1" applyBorder="1" applyAlignment="1">
      <alignment horizontal="right" shrinkToFit="1"/>
    </xf>
    <xf numFmtId="176" fontId="7" fillId="0" borderId="25" xfId="0" applyNumberFormat="1" applyFont="1" applyBorder="1" applyAlignment="1">
      <alignment horizontal="right" shrinkToFit="1"/>
    </xf>
    <xf numFmtId="0" fontId="7" fillId="0" borderId="22" xfId="0" applyFont="1" applyBorder="1" applyAlignment="1">
      <alignment horizontal="center"/>
    </xf>
    <xf numFmtId="0" fontId="7" fillId="0" borderId="25" xfId="0" applyFont="1" applyBorder="1" applyAlignment="1">
      <alignment horizontal="center"/>
    </xf>
    <xf numFmtId="177" fontId="7" fillId="0" borderId="22" xfId="1" applyNumberFormat="1" applyFont="1" applyFill="1" applyBorder="1" applyAlignment="1">
      <alignment horizontal="right" shrinkToFit="1"/>
    </xf>
    <xf numFmtId="177" fontId="7" fillId="0" borderId="23" xfId="1" applyNumberFormat="1" applyFont="1" applyFill="1" applyBorder="1" applyAlignment="1">
      <alignment horizontal="right" shrinkToFit="1"/>
    </xf>
    <xf numFmtId="177" fontId="7" fillId="0" borderId="73" xfId="1" applyNumberFormat="1" applyFont="1" applyFill="1" applyBorder="1" applyAlignment="1">
      <alignment horizontal="right" shrinkToFit="1"/>
    </xf>
    <xf numFmtId="177" fontId="7" fillId="5" borderId="27" xfId="1" applyNumberFormat="1" applyFont="1" applyFill="1" applyBorder="1" applyAlignment="1">
      <alignment horizontal="right" shrinkToFit="1"/>
    </xf>
    <xf numFmtId="177" fontId="7" fillId="5" borderId="28" xfId="1" applyNumberFormat="1" applyFont="1" applyFill="1" applyBorder="1" applyAlignment="1">
      <alignment horizontal="right" shrinkToFit="1"/>
    </xf>
    <xf numFmtId="177" fontId="7" fillId="5" borderId="29" xfId="1" applyNumberFormat="1" applyFont="1" applyFill="1" applyBorder="1" applyAlignment="1">
      <alignment horizontal="right" shrinkToFit="1"/>
    </xf>
    <xf numFmtId="56" fontId="4" fillId="0" borderId="9" xfId="0" applyNumberFormat="1"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177" fontId="7" fillId="5" borderId="9" xfId="1" applyNumberFormat="1" applyFont="1" applyFill="1" applyBorder="1" applyAlignment="1">
      <alignment horizontal="right" shrinkToFit="1"/>
    </xf>
    <xf numFmtId="177" fontId="7" fillId="5" borderId="10" xfId="1" applyNumberFormat="1" applyFont="1" applyFill="1" applyBorder="1" applyAlignment="1">
      <alignment horizontal="right" shrinkToFit="1"/>
    </xf>
    <xf numFmtId="177" fontId="7" fillId="5" borderId="11" xfId="1" applyNumberFormat="1" applyFont="1" applyFill="1" applyBorder="1" applyAlignment="1">
      <alignment horizontal="right" shrinkToFit="1"/>
    </xf>
    <xf numFmtId="0" fontId="7" fillId="0" borderId="27" xfId="0" applyFont="1" applyBorder="1" applyAlignment="1">
      <alignment horizontal="center"/>
    </xf>
    <xf numFmtId="0" fontId="7" fillId="0" borderId="29" xfId="0" applyFont="1" applyBorder="1" applyAlignment="1">
      <alignment horizontal="center"/>
    </xf>
    <xf numFmtId="176" fontId="7" fillId="0" borderId="27" xfId="0" applyNumberFormat="1" applyFont="1" applyBorder="1" applyAlignment="1">
      <alignment horizontal="right" shrinkToFit="1"/>
    </xf>
    <xf numFmtId="176" fontId="7" fillId="0" borderId="29" xfId="0" applyNumberFormat="1" applyFont="1" applyBorder="1" applyAlignment="1">
      <alignment horizontal="right" shrinkToFit="1"/>
    </xf>
    <xf numFmtId="177" fontId="7" fillId="0" borderId="27" xfId="1" applyNumberFormat="1" applyFont="1" applyFill="1" applyBorder="1" applyAlignment="1">
      <alignment horizontal="right" shrinkToFit="1"/>
    </xf>
    <xf numFmtId="177" fontId="7" fillId="0" borderId="28" xfId="1" applyNumberFormat="1" applyFont="1" applyFill="1" applyBorder="1" applyAlignment="1">
      <alignment horizontal="right" shrinkToFit="1"/>
    </xf>
    <xf numFmtId="177" fontId="7" fillId="0" borderId="74" xfId="1" applyNumberFormat="1" applyFont="1" applyFill="1" applyBorder="1" applyAlignment="1">
      <alignment horizontal="right" shrinkToFit="1"/>
    </xf>
    <xf numFmtId="56" fontId="7" fillId="0" borderId="33" xfId="0" applyNumberFormat="1" applyFont="1" applyBorder="1" applyAlignment="1">
      <alignment horizontal="center"/>
    </xf>
    <xf numFmtId="56" fontId="7" fillId="0" borderId="34" xfId="0" applyNumberFormat="1" applyFont="1" applyBorder="1" applyAlignment="1">
      <alignment horizontal="center"/>
    </xf>
    <xf numFmtId="56" fontId="7" fillId="0" borderId="30" xfId="0" applyNumberFormat="1" applyFont="1" applyBorder="1" applyAlignment="1">
      <alignment horizontal="center"/>
    </xf>
    <xf numFmtId="185" fontId="7" fillId="0" borderId="27" xfId="0" applyNumberFormat="1" applyFont="1" applyBorder="1" applyAlignment="1">
      <alignment horizontal="center"/>
    </xf>
    <xf numFmtId="185" fontId="7" fillId="0" borderId="28" xfId="0" applyNumberFormat="1" applyFont="1" applyBorder="1" applyAlignment="1">
      <alignment horizontal="center"/>
    </xf>
    <xf numFmtId="185" fontId="7" fillId="0" borderId="29" xfId="0" applyNumberFormat="1" applyFont="1" applyBorder="1" applyAlignment="1">
      <alignment horizontal="center"/>
    </xf>
    <xf numFmtId="0" fontId="7" fillId="0" borderId="27" xfId="0" applyFont="1" applyBorder="1" applyAlignment="1">
      <alignment horizontal="left"/>
    </xf>
    <xf numFmtId="0" fontId="7" fillId="0" borderId="28" xfId="0" applyFont="1" applyBorder="1" applyAlignment="1">
      <alignment horizontal="left"/>
    </xf>
    <xf numFmtId="0" fontId="7" fillId="0" borderId="29" xfId="0" applyFont="1" applyBorder="1" applyAlignment="1">
      <alignment horizontal="left"/>
    </xf>
    <xf numFmtId="0" fontId="7" fillId="0" borderId="27" xfId="0" applyFont="1" applyBorder="1" applyAlignment="1">
      <alignment horizontal="left" shrinkToFit="1"/>
    </xf>
    <xf numFmtId="0" fontId="7" fillId="0" borderId="28" xfId="0" applyFont="1" applyBorder="1" applyAlignment="1">
      <alignment horizontal="left" shrinkToFit="1"/>
    </xf>
    <xf numFmtId="0" fontId="7" fillId="0" borderId="29" xfId="0" applyFont="1" applyBorder="1" applyAlignment="1">
      <alignment horizontal="left" shrinkToFit="1"/>
    </xf>
    <xf numFmtId="177" fontId="7" fillId="0" borderId="27" xfId="1" applyNumberFormat="1" applyFont="1" applyBorder="1" applyAlignment="1">
      <alignment horizontal="right" shrinkToFit="1"/>
    </xf>
    <xf numFmtId="177" fontId="7" fillId="0" borderId="74" xfId="1" applyNumberFormat="1" applyFont="1" applyBorder="1" applyAlignment="1">
      <alignment horizontal="right" shrinkToFit="1"/>
    </xf>
    <xf numFmtId="0" fontId="7" fillId="0" borderId="3" xfId="0" applyFont="1" applyBorder="1" applyAlignment="1"/>
    <xf numFmtId="0" fontId="7" fillId="0" borderId="8" xfId="0" applyFont="1" applyBorder="1" applyAlignment="1"/>
    <xf numFmtId="176" fontId="7" fillId="0" borderId="3" xfId="0" applyNumberFormat="1" applyFont="1" applyBorder="1" applyAlignment="1">
      <alignment horizontal="right" shrinkToFit="1"/>
    </xf>
    <xf numFmtId="176" fontId="7" fillId="0" borderId="8" xfId="0" applyNumberFormat="1" applyFont="1" applyBorder="1" applyAlignment="1">
      <alignment horizontal="right" shrinkToFit="1"/>
    </xf>
    <xf numFmtId="177" fontId="7" fillId="5" borderId="3" xfId="1" applyNumberFormat="1" applyFont="1" applyFill="1" applyBorder="1" applyAlignment="1">
      <alignment horizontal="right" shrinkToFit="1"/>
    </xf>
    <xf numFmtId="177" fontId="7" fillId="5" borderId="4" xfId="1" applyNumberFormat="1" applyFont="1" applyFill="1" applyBorder="1" applyAlignment="1">
      <alignment horizontal="right" shrinkToFit="1"/>
    </xf>
    <xf numFmtId="177" fontId="7" fillId="5" borderId="8" xfId="1" applyNumberFormat="1" applyFont="1" applyFill="1" applyBorder="1" applyAlignment="1">
      <alignment horizontal="right" shrinkToFit="1"/>
    </xf>
    <xf numFmtId="185" fontId="7" fillId="0" borderId="3" xfId="0" applyNumberFormat="1" applyFont="1" applyBorder="1" applyAlignment="1">
      <alignment horizontal="center"/>
    </xf>
    <xf numFmtId="185" fontId="7" fillId="0" borderId="4" xfId="0" applyNumberFormat="1" applyFont="1" applyBorder="1" applyAlignment="1">
      <alignment horizontal="center"/>
    </xf>
    <xf numFmtId="185" fontId="7" fillId="0" borderId="8" xfId="0" applyNumberFormat="1" applyFont="1" applyBorder="1" applyAlignment="1">
      <alignment horizontal="center"/>
    </xf>
    <xf numFmtId="56" fontId="7" fillId="0" borderId="3" xfId="0" applyNumberFormat="1" applyFont="1" applyBorder="1" applyAlignment="1">
      <alignment horizontal="left"/>
    </xf>
    <xf numFmtId="56" fontId="7" fillId="0" borderId="4" xfId="0" applyNumberFormat="1" applyFont="1" applyBorder="1" applyAlignment="1">
      <alignment horizontal="left"/>
    </xf>
    <xf numFmtId="56" fontId="7" fillId="0" borderId="8" xfId="0" applyNumberFormat="1" applyFont="1" applyBorder="1" applyAlignment="1">
      <alignment horizontal="left"/>
    </xf>
    <xf numFmtId="0" fontId="7" fillId="0" borderId="3" xfId="0" applyFont="1" applyBorder="1" applyAlignment="1">
      <alignment horizontal="left" shrinkToFit="1"/>
    </xf>
    <xf numFmtId="0" fontId="7" fillId="0" borderId="4" xfId="0" applyFont="1" applyBorder="1" applyAlignment="1">
      <alignment horizontal="left" shrinkToFit="1"/>
    </xf>
    <xf numFmtId="0" fontId="7" fillId="0" borderId="8" xfId="0" applyFont="1" applyBorder="1" applyAlignment="1">
      <alignment horizontal="left" shrinkToFit="1"/>
    </xf>
    <xf numFmtId="177" fontId="7" fillId="0" borderId="3" xfId="1" applyNumberFormat="1" applyFont="1" applyFill="1" applyBorder="1" applyAlignment="1">
      <alignment shrinkToFit="1"/>
    </xf>
    <xf numFmtId="177" fontId="7" fillId="0" borderId="4" xfId="1" applyNumberFormat="1" applyFont="1" applyFill="1" applyBorder="1" applyAlignment="1">
      <alignment shrinkToFit="1"/>
    </xf>
    <xf numFmtId="177" fontId="7" fillId="0" borderId="72" xfId="1" applyNumberFormat="1" applyFont="1" applyFill="1" applyBorder="1" applyAlignment="1">
      <alignment shrinkToFit="1"/>
    </xf>
    <xf numFmtId="177" fontId="7" fillId="0" borderId="3" xfId="1" applyNumberFormat="1" applyFont="1" applyBorder="1" applyAlignment="1">
      <alignment shrinkToFit="1"/>
    </xf>
    <xf numFmtId="177" fontId="7" fillId="0" borderId="72" xfId="1" applyNumberFormat="1" applyFont="1" applyBorder="1" applyAlignment="1">
      <alignment shrinkToFit="1"/>
    </xf>
    <xf numFmtId="193" fontId="3" fillId="0" borderId="12" xfId="0" applyNumberFormat="1" applyFont="1" applyBorder="1" applyAlignment="1">
      <alignment horizontal="center" vertical="center"/>
    </xf>
    <xf numFmtId="193" fontId="3" fillId="0" borderId="13" xfId="0" applyNumberFormat="1" applyFont="1" applyBorder="1" applyAlignment="1">
      <alignment horizontal="center" vertical="center"/>
    </xf>
    <xf numFmtId="193" fontId="3" fillId="0" borderId="16" xfId="0" applyNumberFormat="1" applyFont="1" applyBorder="1" applyAlignment="1">
      <alignment horizontal="center" vertical="center"/>
    </xf>
    <xf numFmtId="0" fontId="21" fillId="7" borderId="19" xfId="0" applyFont="1" applyFill="1" applyBorder="1" applyAlignment="1">
      <alignment horizontal="center" vertical="center"/>
    </xf>
    <xf numFmtId="0" fontId="21" fillId="7" borderId="20" xfId="0" applyFont="1" applyFill="1" applyBorder="1" applyAlignment="1">
      <alignment horizontal="center" vertical="center"/>
    </xf>
    <xf numFmtId="0" fontId="21" fillId="7" borderId="21" xfId="0" applyFont="1" applyFill="1" applyBorder="1" applyAlignment="1">
      <alignment horizontal="center" vertical="center"/>
    </xf>
    <xf numFmtId="31" fontId="10" fillId="12" borderId="20" xfId="0" applyNumberFormat="1" applyFont="1" applyFill="1" applyBorder="1" applyAlignment="1">
      <alignment horizontal="center" vertical="center"/>
    </xf>
    <xf numFmtId="31" fontId="10" fillId="12" borderId="21" xfId="0" applyNumberFormat="1" applyFont="1" applyFill="1" applyBorder="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7" fillId="6" borderId="67" xfId="0" applyFont="1" applyFill="1" applyBorder="1" applyAlignment="1">
      <alignment horizontal="center" vertical="center"/>
    </xf>
    <xf numFmtId="0" fontId="7" fillId="6" borderId="0" xfId="0" applyFont="1" applyFill="1" applyAlignment="1">
      <alignment horizontal="center" vertical="center"/>
    </xf>
    <xf numFmtId="0" fontId="15" fillId="0" borderId="67"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38" fontId="22" fillId="0" borderId="12" xfId="1" applyFont="1" applyFill="1" applyBorder="1">
      <alignment vertical="center"/>
    </xf>
    <xf numFmtId="38" fontId="22" fillId="0" borderId="13" xfId="1" applyFont="1" applyFill="1" applyBorder="1">
      <alignment vertical="center"/>
    </xf>
    <xf numFmtId="38" fontId="22" fillId="0" borderId="16" xfId="1" applyFont="1" applyFill="1" applyBorder="1">
      <alignment vertical="center"/>
    </xf>
    <xf numFmtId="177" fontId="6" fillId="4" borderId="33" xfId="1" applyNumberFormat="1" applyFont="1" applyFill="1" applyBorder="1" applyAlignment="1">
      <alignment vertical="center" shrinkToFit="1"/>
    </xf>
    <xf numFmtId="177" fontId="6" fillId="4" borderId="34" xfId="1" applyNumberFormat="1" applyFont="1" applyFill="1" applyBorder="1" applyAlignment="1">
      <alignment vertical="center" shrinkToFit="1"/>
    </xf>
    <xf numFmtId="177" fontId="6" fillId="4" borderId="30" xfId="1" applyNumberFormat="1" applyFont="1" applyFill="1" applyBorder="1" applyAlignment="1">
      <alignment vertical="center" shrinkToFit="1"/>
    </xf>
    <xf numFmtId="0" fontId="62" fillId="4" borderId="1" xfId="0" applyFont="1" applyFill="1" applyBorder="1" applyAlignment="1">
      <alignment horizontal="center" vertical="center"/>
    </xf>
    <xf numFmtId="0" fontId="62" fillId="4" borderId="2" xfId="0" applyFont="1" applyFill="1" applyBorder="1" applyAlignment="1">
      <alignment horizontal="center" vertical="center"/>
    </xf>
    <xf numFmtId="0" fontId="62" fillId="4" borderId="26" xfId="0" applyFont="1" applyFill="1" applyBorder="1" applyAlignment="1">
      <alignment horizontal="center" vertical="center"/>
    </xf>
    <xf numFmtId="0" fontId="40" fillId="4" borderId="0" xfId="0" applyFont="1" applyFill="1" applyAlignment="1">
      <alignment horizontal="center" vertical="center"/>
    </xf>
    <xf numFmtId="177" fontId="25" fillId="4" borderId="12" xfId="1" applyNumberFormat="1" applyFont="1" applyFill="1" applyBorder="1" applyAlignment="1">
      <alignment horizontal="right" shrinkToFit="1"/>
    </xf>
    <xf numFmtId="177" fontId="25" fillId="4" borderId="13" xfId="1" applyNumberFormat="1" applyFont="1" applyFill="1" applyBorder="1" applyAlignment="1">
      <alignment horizontal="right" shrinkToFit="1"/>
    </xf>
    <xf numFmtId="177" fontId="25" fillId="4" borderId="16" xfId="1" applyNumberFormat="1" applyFont="1" applyFill="1" applyBorder="1" applyAlignment="1">
      <alignment horizontal="right" shrinkToFit="1"/>
    </xf>
    <xf numFmtId="177" fontId="9" fillId="4" borderId="12" xfId="1" applyNumberFormat="1" applyFont="1" applyFill="1" applyBorder="1" applyAlignment="1">
      <alignment horizontal="right" shrinkToFit="1"/>
    </xf>
    <xf numFmtId="177" fontId="9" fillId="4" borderId="13" xfId="1" applyNumberFormat="1" applyFont="1" applyFill="1" applyBorder="1" applyAlignment="1">
      <alignment horizontal="right" shrinkToFit="1"/>
    </xf>
    <xf numFmtId="177" fontId="9" fillId="4" borderId="16" xfId="1" applyNumberFormat="1" applyFont="1" applyFill="1" applyBorder="1" applyAlignment="1">
      <alignment horizontal="right" shrinkToFit="1"/>
    </xf>
    <xf numFmtId="186" fontId="10" fillId="0" borderId="19" xfId="0" applyNumberFormat="1" applyFont="1" applyBorder="1" applyAlignment="1" applyProtection="1">
      <alignment horizontal="center" vertical="center"/>
      <protection hidden="1"/>
    </xf>
    <xf numFmtId="186" fontId="10" fillId="0" borderId="20" xfId="0" applyNumberFormat="1" applyFont="1" applyBorder="1" applyAlignment="1" applyProtection="1">
      <alignment horizontal="center" vertical="center"/>
      <protection hidden="1"/>
    </xf>
    <xf numFmtId="186" fontId="10" fillId="0" borderId="21" xfId="0" applyNumberFormat="1" applyFont="1" applyBorder="1" applyAlignment="1" applyProtection="1">
      <alignment horizontal="center" vertical="center"/>
      <protection hidden="1"/>
    </xf>
    <xf numFmtId="0" fontId="49" fillId="4" borderId="19"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2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0" xfId="0" applyFont="1" applyFill="1" applyBorder="1" applyAlignment="1">
      <alignment horizontal="center" vertical="center"/>
    </xf>
    <xf numFmtId="177" fontId="6" fillId="4" borderId="3" xfId="1" applyNumberFormat="1" applyFont="1" applyFill="1" applyBorder="1" applyAlignment="1">
      <alignment vertical="center" shrinkToFit="1"/>
    </xf>
    <xf numFmtId="177" fontId="6" fillId="4" borderId="4" xfId="1" applyNumberFormat="1" applyFont="1" applyFill="1" applyBorder="1" applyAlignment="1">
      <alignment vertical="center" shrinkToFit="1"/>
    </xf>
    <xf numFmtId="194" fontId="4" fillId="0" borderId="12" xfId="0" applyNumberFormat="1" applyFont="1" applyBorder="1" applyAlignment="1" applyProtection="1">
      <alignment horizontal="center" vertical="center"/>
      <protection hidden="1"/>
    </xf>
    <xf numFmtId="194" fontId="4" fillId="0" borderId="13" xfId="0" applyNumberFormat="1" applyFont="1" applyBorder="1" applyAlignment="1" applyProtection="1">
      <alignment horizontal="center" vertical="center"/>
      <protection hidden="1"/>
    </xf>
    <xf numFmtId="194" fontId="4" fillId="0" borderId="16" xfId="0" applyNumberFormat="1" applyFont="1" applyBorder="1" applyAlignment="1" applyProtection="1">
      <alignment horizontal="center" vertical="center"/>
      <protection hidden="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6" xfId="0" applyFont="1" applyBorder="1" applyAlignment="1">
      <alignment horizontal="lef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177" fontId="6" fillId="4" borderId="22" xfId="1" applyNumberFormat="1" applyFont="1" applyFill="1" applyBorder="1" applyAlignment="1">
      <alignment vertical="center" shrinkToFit="1"/>
    </xf>
    <xf numFmtId="177" fontId="6" fillId="4" borderId="23" xfId="1" applyNumberFormat="1" applyFont="1" applyFill="1" applyBorder="1" applyAlignment="1">
      <alignment vertical="center" shrinkToFit="1"/>
    </xf>
    <xf numFmtId="183" fontId="6" fillId="4" borderId="27" xfId="1" applyNumberFormat="1" applyFont="1" applyFill="1" applyBorder="1" applyAlignment="1">
      <alignment vertical="center" shrinkToFit="1"/>
    </xf>
    <xf numFmtId="183" fontId="6" fillId="4" borderId="28" xfId="1" applyNumberFormat="1" applyFont="1" applyFill="1" applyBorder="1" applyAlignment="1">
      <alignment vertical="center" shrinkToFit="1"/>
    </xf>
    <xf numFmtId="0" fontId="12" fillId="7" borderId="21" xfId="0" applyFont="1" applyFill="1" applyBorder="1" applyAlignment="1">
      <alignment horizontal="center" vertical="center"/>
    </xf>
    <xf numFmtId="177" fontId="6" fillId="4" borderId="8" xfId="1" applyNumberFormat="1" applyFont="1" applyFill="1" applyBorder="1" applyAlignment="1">
      <alignment vertical="center" shrinkToFit="1"/>
    </xf>
    <xf numFmtId="183" fontId="6" fillId="4" borderId="22" xfId="1" applyNumberFormat="1" applyFont="1" applyFill="1" applyBorder="1" applyAlignment="1">
      <alignment horizontal="right" vertical="center" shrinkToFit="1"/>
    </xf>
    <xf numFmtId="183" fontId="6" fillId="4" borderId="23" xfId="1" applyNumberFormat="1" applyFont="1" applyFill="1" applyBorder="1" applyAlignment="1">
      <alignment horizontal="right" vertical="center" shrinkToFit="1"/>
    </xf>
    <xf numFmtId="183" fontId="6" fillId="4" borderId="25" xfId="1" applyNumberFormat="1" applyFont="1" applyFill="1" applyBorder="1" applyAlignment="1">
      <alignment horizontal="right" vertical="center" shrinkToFit="1"/>
    </xf>
    <xf numFmtId="183" fontId="6" fillId="4" borderId="27" xfId="1" applyNumberFormat="1" applyFont="1" applyFill="1" applyBorder="1" applyAlignment="1">
      <alignment horizontal="right" vertical="center" shrinkToFit="1"/>
    </xf>
    <xf numFmtId="183" fontId="6" fillId="4" borderId="28" xfId="1" applyNumberFormat="1" applyFont="1" applyFill="1" applyBorder="1" applyAlignment="1">
      <alignment horizontal="right" vertical="center" shrinkToFit="1"/>
    </xf>
    <xf numFmtId="183" fontId="6" fillId="4" borderId="29" xfId="1" applyNumberFormat="1" applyFont="1" applyFill="1" applyBorder="1" applyAlignment="1">
      <alignment horizontal="right" vertical="center" shrinkToFit="1"/>
    </xf>
    <xf numFmtId="180" fontId="4" fillId="0" borderId="19" xfId="0" applyNumberFormat="1" applyFont="1" applyBorder="1" applyAlignment="1">
      <alignment horizontal="left" vertical="center"/>
    </xf>
    <xf numFmtId="180" fontId="4" fillId="0" borderId="20" xfId="0" applyNumberFormat="1" applyFont="1" applyBorder="1" applyAlignment="1">
      <alignment horizontal="left" vertical="center"/>
    </xf>
    <xf numFmtId="0" fontId="60" fillId="0" borderId="19" xfId="0" applyFont="1" applyBorder="1" applyAlignment="1" applyProtection="1">
      <alignment vertical="center" shrinkToFit="1"/>
      <protection hidden="1"/>
    </xf>
    <xf numFmtId="0" fontId="60" fillId="0" borderId="20" xfId="0" applyFont="1" applyBorder="1" applyAlignment="1" applyProtection="1">
      <alignment vertical="center" shrinkToFit="1"/>
      <protection hidden="1"/>
    </xf>
    <xf numFmtId="0" fontId="60" fillId="0" borderId="21" xfId="0" applyFont="1" applyBorder="1" applyAlignment="1" applyProtection="1">
      <alignment vertical="center" shrinkToFit="1"/>
      <protection hidden="1"/>
    </xf>
    <xf numFmtId="0" fontId="60" fillId="0" borderId="19" xfId="0" applyFont="1" applyBorder="1" applyAlignment="1" applyProtection="1">
      <alignment horizontal="center" vertical="center" shrinkToFit="1"/>
      <protection hidden="1"/>
    </xf>
    <xf numFmtId="0" fontId="60" fillId="0" borderId="20" xfId="0" applyFont="1" applyBorder="1" applyAlignment="1" applyProtection="1">
      <alignment horizontal="center" vertical="center" shrinkToFit="1"/>
      <protection hidden="1"/>
    </xf>
    <xf numFmtId="0" fontId="60" fillId="0" borderId="21" xfId="0" applyFont="1" applyBorder="1" applyAlignment="1" applyProtection="1">
      <alignment horizontal="center" vertical="center" shrinkToFit="1"/>
      <protection hidden="1"/>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8"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8" xfId="0" applyFont="1" applyFill="1" applyBorder="1" applyAlignment="1">
      <alignment horizontal="center" vertical="center"/>
    </xf>
    <xf numFmtId="0" fontId="8" fillId="9" borderId="5" xfId="0" applyFont="1" applyFill="1" applyBorder="1" applyAlignment="1">
      <alignment horizontal="center" vertical="center"/>
    </xf>
    <xf numFmtId="0" fontId="45" fillId="16" borderId="1" xfId="0" applyFont="1" applyFill="1" applyBorder="1" applyAlignment="1">
      <alignment horizontal="center" vertical="center"/>
    </xf>
    <xf numFmtId="0" fontId="45" fillId="16" borderId="2" xfId="0" applyFont="1" applyFill="1" applyBorder="1" applyAlignment="1">
      <alignment horizontal="center" vertical="center"/>
    </xf>
    <xf numFmtId="0" fontId="45" fillId="16" borderId="26"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7" xfId="0" applyFont="1" applyFill="1" applyBorder="1" applyAlignment="1">
      <alignment horizontal="center" vertical="center"/>
    </xf>
    <xf numFmtId="0" fontId="7"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0" fontId="12" fillId="9" borderId="21" xfId="0" applyFont="1" applyFill="1" applyBorder="1" applyAlignment="1">
      <alignment horizontal="center" vertical="center"/>
    </xf>
    <xf numFmtId="194" fontId="4" fillId="0" borderId="12" xfId="0" applyNumberFormat="1" applyFont="1" applyBorder="1" applyAlignment="1" applyProtection="1">
      <alignment horizontal="center" vertical="center"/>
      <protection locked="0"/>
    </xf>
    <xf numFmtId="194" fontId="4" fillId="0" borderId="13" xfId="0" applyNumberFormat="1" applyFont="1" applyBorder="1" applyAlignment="1" applyProtection="1">
      <alignment horizontal="center" vertical="center"/>
      <protection locked="0"/>
    </xf>
    <xf numFmtId="194" fontId="4" fillId="0" borderId="16" xfId="0" applyNumberFormat="1" applyFont="1" applyBorder="1" applyAlignment="1" applyProtection="1">
      <alignment horizontal="center" vertical="center"/>
      <protection locked="0"/>
    </xf>
    <xf numFmtId="0" fontId="7"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1" xfId="0" applyFont="1" applyFill="1" applyBorder="1" applyAlignment="1">
      <alignment horizontal="center" vertical="center"/>
    </xf>
    <xf numFmtId="0" fontId="13" fillId="8" borderId="32" xfId="0" applyFont="1" applyFill="1" applyBorder="1" applyAlignment="1">
      <alignment horizontal="center" vertical="center"/>
    </xf>
    <xf numFmtId="177" fontId="6" fillId="4" borderId="27" xfId="1" applyNumberFormat="1" applyFont="1" applyFill="1" applyBorder="1" applyAlignment="1">
      <alignment vertical="center" shrinkToFit="1"/>
    </xf>
    <xf numFmtId="177" fontId="6" fillId="4" borderId="28" xfId="1" applyNumberFormat="1" applyFont="1" applyFill="1" applyBorder="1" applyAlignment="1">
      <alignment vertical="center" shrinkToFit="1"/>
    </xf>
    <xf numFmtId="177" fontId="6" fillId="4" borderId="22" xfId="1" applyNumberFormat="1" applyFont="1" applyFill="1" applyBorder="1" applyAlignment="1">
      <alignment horizontal="right" vertical="center" shrinkToFit="1"/>
    </xf>
    <xf numFmtId="177" fontId="6" fillId="4" borderId="23" xfId="1" applyNumberFormat="1" applyFont="1" applyFill="1" applyBorder="1" applyAlignment="1">
      <alignment horizontal="right" vertical="center" shrinkToFit="1"/>
    </xf>
    <xf numFmtId="177" fontId="6" fillId="4" borderId="25" xfId="1" applyNumberFormat="1" applyFont="1" applyFill="1" applyBorder="1" applyAlignment="1">
      <alignment horizontal="right" vertical="center" shrinkToFit="1"/>
    </xf>
    <xf numFmtId="177" fontId="6" fillId="4" borderId="27" xfId="1" applyNumberFormat="1" applyFont="1" applyFill="1" applyBorder="1" applyAlignment="1">
      <alignment horizontal="right" vertical="center" shrinkToFit="1"/>
    </xf>
    <xf numFmtId="177" fontId="6" fillId="4" borderId="28" xfId="1" applyNumberFormat="1" applyFont="1" applyFill="1" applyBorder="1" applyAlignment="1">
      <alignment horizontal="right" vertical="center" shrinkToFit="1"/>
    </xf>
    <xf numFmtId="177" fontId="6" fillId="4" borderId="29" xfId="1" applyNumberFormat="1" applyFont="1" applyFill="1" applyBorder="1" applyAlignment="1">
      <alignment horizontal="right" vertical="center" shrinkToFit="1"/>
    </xf>
    <xf numFmtId="180" fontId="4" fillId="0" borderId="21" xfId="0" applyNumberFormat="1" applyFont="1" applyBorder="1" applyAlignment="1">
      <alignment horizontal="left" vertical="center"/>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21" fillId="9" borderId="19" xfId="0" applyFont="1" applyFill="1" applyBorder="1" applyAlignment="1">
      <alignment horizontal="center" vertical="center"/>
    </xf>
    <xf numFmtId="0" fontId="21" fillId="9" borderId="20" xfId="0" applyFont="1" applyFill="1" applyBorder="1" applyAlignment="1">
      <alignment horizontal="center" vertical="center"/>
    </xf>
    <xf numFmtId="0" fontId="21" fillId="9" borderId="21" xfId="0" applyFont="1" applyFill="1" applyBorder="1" applyAlignment="1">
      <alignment horizontal="center" vertical="center"/>
    </xf>
    <xf numFmtId="31" fontId="10" fillId="13" borderId="20" xfId="0" applyNumberFormat="1" applyFont="1" applyFill="1" applyBorder="1" applyAlignment="1">
      <alignment horizontal="center" vertical="center"/>
    </xf>
    <xf numFmtId="31" fontId="10" fillId="13" borderId="21" xfId="0" applyNumberFormat="1"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8" xfId="0" applyFont="1" applyFill="1" applyBorder="1" applyAlignment="1">
      <alignment horizontal="center" vertical="center"/>
    </xf>
    <xf numFmtId="0" fontId="47" fillId="0" borderId="0" xfId="0" applyFont="1" applyAlignment="1">
      <alignment horizontal="center" vertical="center"/>
    </xf>
    <xf numFmtId="0" fontId="47" fillId="0" borderId="68" xfId="0" applyFont="1" applyBorder="1" applyAlignment="1">
      <alignment horizontal="center" vertical="center"/>
    </xf>
    <xf numFmtId="0" fontId="7" fillId="8" borderId="67" xfId="0" applyFont="1" applyFill="1" applyBorder="1" applyAlignment="1">
      <alignment horizontal="center" vertical="center"/>
    </xf>
    <xf numFmtId="0" fontId="7" fillId="8" borderId="0" xfId="0" applyFont="1" applyFill="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20" xfId="0" applyFont="1" applyFill="1" applyBorder="1" applyAlignment="1">
      <alignment horizontal="center" vertical="center"/>
    </xf>
    <xf numFmtId="58" fontId="7" fillId="8" borderId="12" xfId="0" applyNumberFormat="1" applyFont="1" applyFill="1" applyBorder="1" applyAlignment="1">
      <alignment horizontal="center" vertical="center"/>
    </xf>
    <xf numFmtId="58" fontId="7" fillId="8" borderId="13" xfId="0" applyNumberFormat="1" applyFont="1" applyFill="1" applyBorder="1" applyAlignment="1">
      <alignment horizontal="center" vertical="center"/>
    </xf>
    <xf numFmtId="58" fontId="7" fillId="8" borderId="16" xfId="0" applyNumberFormat="1" applyFont="1" applyFill="1" applyBorder="1" applyAlignment="1">
      <alignment horizontal="center" vertical="center"/>
    </xf>
    <xf numFmtId="193" fontId="3" fillId="0" borderId="9" xfId="0" applyNumberFormat="1" applyFont="1" applyBorder="1" applyAlignment="1">
      <alignment horizontal="center" vertical="center"/>
    </xf>
    <xf numFmtId="193" fontId="3" fillId="0" borderId="10" xfId="0" applyNumberFormat="1" applyFont="1" applyBorder="1" applyAlignment="1">
      <alignment horizontal="center" vertical="center"/>
    </xf>
    <xf numFmtId="0" fontId="5" fillId="8" borderId="21" xfId="0" applyFont="1" applyFill="1" applyBorder="1" applyAlignment="1">
      <alignment horizontal="center" vertical="center"/>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7" fillId="0" borderId="3"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0" fontId="7" fillId="0" borderId="23" xfId="0" applyFont="1" applyBorder="1" applyAlignment="1">
      <alignment horizontal="center"/>
    </xf>
    <xf numFmtId="56" fontId="7" fillId="0" borderId="9" xfId="0" applyNumberFormat="1" applyFont="1" applyBorder="1" applyAlignment="1">
      <alignment horizontal="right" shrinkToFit="1"/>
    </xf>
    <xf numFmtId="0" fontId="3" fillId="0" borderId="16" xfId="0" applyFont="1" applyBorder="1" applyAlignment="1">
      <alignment horizontal="center" vertical="center" shrinkToFit="1"/>
    </xf>
    <xf numFmtId="0" fontId="7"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26"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8"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8" xfId="0" applyFont="1" applyFill="1" applyBorder="1" applyAlignment="1">
      <alignment horizontal="center" vertical="center"/>
    </xf>
    <xf numFmtId="0" fontId="8" fillId="11" borderId="5" xfId="0" applyFont="1" applyFill="1" applyBorder="1" applyAlignment="1">
      <alignment horizontal="center" vertical="center"/>
    </xf>
    <xf numFmtId="0" fontId="5" fillId="11" borderId="14"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7" xfId="0" applyFont="1" applyFill="1" applyBorder="1" applyAlignment="1">
      <alignment horizontal="center" vertical="center"/>
    </xf>
    <xf numFmtId="0" fontId="7" fillId="10" borderId="19" xfId="0" applyFont="1" applyFill="1" applyBorder="1" applyAlignment="1">
      <alignment horizontal="center" vertical="center"/>
    </xf>
    <xf numFmtId="0" fontId="13" fillId="10" borderId="20" xfId="0" applyFont="1" applyFill="1" applyBorder="1" applyAlignment="1">
      <alignment horizontal="center" vertical="center"/>
    </xf>
    <xf numFmtId="0" fontId="13" fillId="10" borderId="21" xfId="0" applyFont="1" applyFill="1" applyBorder="1" applyAlignment="1">
      <alignment horizontal="center" vertical="center"/>
    </xf>
    <xf numFmtId="191" fontId="19" fillId="4" borderId="12" xfId="1" applyNumberFormat="1" applyFont="1" applyFill="1" applyBorder="1" applyAlignment="1">
      <alignment horizontal="right" vertical="center" shrinkToFit="1"/>
    </xf>
    <xf numFmtId="191" fontId="19" fillId="4" borderId="13" xfId="1" applyNumberFormat="1" applyFont="1" applyFill="1" applyBorder="1" applyAlignment="1">
      <alignment horizontal="right" vertical="center" shrinkToFit="1"/>
    </xf>
    <xf numFmtId="191" fontId="19" fillId="4" borderId="16" xfId="1" applyNumberFormat="1" applyFont="1" applyFill="1" applyBorder="1" applyAlignment="1">
      <alignment horizontal="right" vertical="center" shrinkToFit="1"/>
    </xf>
    <xf numFmtId="191" fontId="20" fillId="4" borderId="12" xfId="1" applyNumberFormat="1" applyFont="1" applyFill="1" applyBorder="1" applyAlignment="1">
      <alignment horizontal="right" vertical="center" shrinkToFit="1"/>
    </xf>
    <xf numFmtId="191" fontId="20" fillId="4" borderId="13" xfId="1" applyNumberFormat="1" applyFont="1" applyFill="1" applyBorder="1" applyAlignment="1">
      <alignment horizontal="right" vertical="center" shrinkToFit="1"/>
    </xf>
    <xf numFmtId="191" fontId="20" fillId="4" borderId="16" xfId="1" applyNumberFormat="1" applyFont="1" applyFill="1" applyBorder="1" applyAlignment="1">
      <alignment horizontal="right" vertical="center" shrinkToFit="1"/>
    </xf>
    <xf numFmtId="0" fontId="4" fillId="0" borderId="12" xfId="0" applyFont="1" applyBorder="1" applyAlignment="1">
      <alignment horizontal="center" vertical="center"/>
    </xf>
    <xf numFmtId="0" fontId="12" fillId="11" borderId="19"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21" xfId="0" applyFont="1" applyFill="1" applyBorder="1" applyAlignment="1">
      <alignment horizontal="center" vertical="center"/>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18" fillId="0" borderId="14" xfId="0" applyFont="1" applyBorder="1">
      <alignment vertical="center"/>
    </xf>
    <xf numFmtId="0" fontId="18" fillId="0" borderId="15" xfId="0" applyFont="1" applyBorder="1">
      <alignment vertical="center"/>
    </xf>
    <xf numFmtId="0" fontId="18" fillId="0" borderId="9" xfId="0" applyFont="1" applyBorder="1">
      <alignment vertical="center"/>
    </xf>
    <xf numFmtId="0" fontId="18" fillId="0" borderId="10" xfId="0" applyFont="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191" fontId="6" fillId="4" borderId="33" xfId="1" applyNumberFormat="1" applyFont="1" applyFill="1" applyBorder="1" applyAlignment="1">
      <alignment vertical="center" shrinkToFit="1"/>
    </xf>
    <xf numFmtId="191" fontId="6" fillId="4" borderId="34" xfId="1" applyNumberFormat="1" applyFont="1" applyFill="1" applyBorder="1" applyAlignment="1">
      <alignment vertical="center" shrinkToFit="1"/>
    </xf>
    <xf numFmtId="191" fontId="6" fillId="4" borderId="30" xfId="1" applyNumberFormat="1" applyFont="1" applyFill="1" applyBorder="1" applyAlignment="1">
      <alignment vertical="center" shrinkToFit="1"/>
    </xf>
    <xf numFmtId="0" fontId="16" fillId="10" borderId="3" xfId="0" applyFont="1" applyFill="1" applyBorder="1" applyAlignment="1">
      <alignment horizontal="center" vertical="center"/>
    </xf>
    <xf numFmtId="0" fontId="16" fillId="10" borderId="4" xfId="0" applyFont="1" applyFill="1" applyBorder="1" applyAlignment="1">
      <alignment horizontal="center" vertical="center"/>
    </xf>
    <xf numFmtId="0" fontId="16" fillId="10" borderId="8"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17"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10" xfId="0" applyFont="1" applyFill="1" applyBorder="1" applyAlignment="1">
      <alignment horizontal="center" vertical="center"/>
    </xf>
    <xf numFmtId="0" fontId="13" fillId="10" borderId="11" xfId="0" applyFont="1" applyFill="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91" fontId="6" fillId="4" borderId="27" xfId="1" applyNumberFormat="1" applyFont="1" applyFill="1" applyBorder="1" applyAlignment="1">
      <alignment horizontal="right" vertical="center" shrinkToFit="1"/>
    </xf>
    <xf numFmtId="191" fontId="6" fillId="4" borderId="28" xfId="1" applyNumberFormat="1" applyFont="1" applyFill="1" applyBorder="1" applyAlignment="1">
      <alignment horizontal="right" vertical="center" shrinkToFit="1"/>
    </xf>
    <xf numFmtId="191" fontId="6" fillId="4" borderId="29" xfId="1" applyNumberFormat="1" applyFont="1" applyFill="1" applyBorder="1" applyAlignment="1">
      <alignment horizontal="right" vertical="center" shrinkToFit="1"/>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xf>
    <xf numFmtId="0" fontId="6" fillId="10" borderId="21"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0"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1" xfId="0" applyFont="1" applyFill="1" applyBorder="1" applyAlignment="1">
      <alignment horizontal="center" vertical="center"/>
    </xf>
    <xf numFmtId="0" fontId="21" fillId="11" borderId="19" xfId="0" applyFont="1" applyFill="1" applyBorder="1" applyAlignment="1">
      <alignment horizontal="center" vertical="center"/>
    </xf>
    <xf numFmtId="0" fontId="21" fillId="11" borderId="20" xfId="0" applyFont="1" applyFill="1" applyBorder="1" applyAlignment="1">
      <alignment horizontal="center" vertical="center"/>
    </xf>
    <xf numFmtId="0" fontId="21" fillId="11" borderId="21" xfId="0" applyFont="1" applyFill="1" applyBorder="1" applyAlignment="1">
      <alignment horizontal="center" vertical="center"/>
    </xf>
    <xf numFmtId="31" fontId="10" fillId="14" borderId="20" xfId="0" applyNumberFormat="1" applyFont="1" applyFill="1" applyBorder="1" applyAlignment="1">
      <alignment horizontal="center" vertical="center"/>
    </xf>
    <xf numFmtId="31" fontId="10" fillId="14" borderId="21" xfId="0" applyNumberFormat="1" applyFont="1" applyFill="1" applyBorder="1" applyAlignment="1">
      <alignment horizontal="center" vertical="center"/>
    </xf>
    <xf numFmtId="58" fontId="7" fillId="10" borderId="12" xfId="0" applyNumberFormat="1" applyFont="1" applyFill="1" applyBorder="1" applyAlignment="1">
      <alignment horizontal="center" vertical="center"/>
    </xf>
    <xf numFmtId="58" fontId="7" fillId="10" borderId="13" xfId="0" applyNumberFormat="1" applyFont="1" applyFill="1" applyBorder="1" applyAlignment="1">
      <alignment horizontal="center" vertical="center"/>
    </xf>
    <xf numFmtId="58" fontId="7" fillId="10" borderId="16" xfId="0" applyNumberFormat="1" applyFont="1" applyFill="1" applyBorder="1" applyAlignment="1">
      <alignment horizontal="center" vertical="center"/>
    </xf>
    <xf numFmtId="0" fontId="4" fillId="10" borderId="12"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6"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189" fontId="7" fillId="0" borderId="3" xfId="1" applyNumberFormat="1" applyFont="1" applyBorder="1" applyAlignment="1">
      <alignment horizontal="right" vertical="center" shrinkToFit="1"/>
    </xf>
    <xf numFmtId="189" fontId="7" fillId="0" borderId="4" xfId="1" applyNumberFormat="1" applyFont="1" applyBorder="1" applyAlignment="1">
      <alignment horizontal="right" vertical="center" shrinkToFit="1"/>
    </xf>
    <xf numFmtId="190" fontId="7" fillId="0" borderId="3" xfId="1" applyNumberFormat="1" applyFont="1" applyFill="1" applyBorder="1" applyAlignment="1">
      <alignment horizontal="right" vertical="center" shrinkToFit="1"/>
    </xf>
    <xf numFmtId="190" fontId="7" fillId="0" borderId="4" xfId="1" applyNumberFormat="1" applyFont="1" applyFill="1" applyBorder="1" applyAlignment="1">
      <alignment horizontal="right" vertical="center" shrinkToFit="1"/>
    </xf>
    <xf numFmtId="190" fontId="7" fillId="0" borderId="8" xfId="1" applyNumberFormat="1" applyFont="1" applyFill="1" applyBorder="1" applyAlignment="1">
      <alignment horizontal="right" vertical="center" shrinkToFit="1"/>
    </xf>
    <xf numFmtId="176" fontId="7" fillId="0" borderId="3"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91" fontId="7" fillId="5" borderId="3" xfId="1" applyNumberFormat="1" applyFont="1" applyFill="1" applyBorder="1" applyAlignment="1">
      <alignment horizontal="right" vertical="center" shrinkToFit="1"/>
    </xf>
    <xf numFmtId="191" fontId="7" fillId="5" borderId="4" xfId="1" applyNumberFormat="1" applyFont="1" applyFill="1" applyBorder="1" applyAlignment="1">
      <alignment horizontal="right" vertical="center" shrinkToFit="1"/>
    </xf>
    <xf numFmtId="191" fontId="7" fillId="5" borderId="8" xfId="1" applyNumberFormat="1" applyFont="1" applyFill="1" applyBorder="1" applyAlignment="1">
      <alignment horizontal="right" vertical="center" shrinkToFit="1"/>
    </xf>
    <xf numFmtId="189" fontId="7" fillId="0" borderId="22" xfId="1" applyNumberFormat="1" applyFont="1" applyBorder="1" applyAlignment="1">
      <alignment horizontal="right" vertical="center" shrinkToFit="1"/>
    </xf>
    <xf numFmtId="189" fontId="7" fillId="0" borderId="23" xfId="1" applyNumberFormat="1" applyFont="1" applyBorder="1" applyAlignment="1">
      <alignment horizontal="right" vertical="center" shrinkToFit="1"/>
    </xf>
    <xf numFmtId="190" fontId="7" fillId="0" borderId="22" xfId="1" applyNumberFormat="1" applyFont="1" applyFill="1" applyBorder="1" applyAlignment="1">
      <alignment horizontal="right" vertical="center" shrinkToFit="1"/>
    </xf>
    <xf numFmtId="190" fontId="7" fillId="0" borderId="23" xfId="1" applyNumberFormat="1" applyFont="1" applyFill="1" applyBorder="1" applyAlignment="1">
      <alignment horizontal="right" vertical="center" shrinkToFit="1"/>
    </xf>
    <xf numFmtId="190" fontId="7" fillId="0" borderId="25" xfId="1" applyNumberFormat="1" applyFont="1" applyFill="1" applyBorder="1" applyAlignment="1">
      <alignment horizontal="right" vertical="center" shrinkToFit="1"/>
    </xf>
    <xf numFmtId="176" fontId="7" fillId="0" borderId="22"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91" fontId="7" fillId="5" borderId="22" xfId="1" applyNumberFormat="1" applyFont="1" applyFill="1" applyBorder="1" applyAlignment="1">
      <alignment horizontal="right" vertical="center" shrinkToFit="1"/>
    </xf>
    <xf numFmtId="191" fontId="7" fillId="5" borderId="23" xfId="1" applyNumberFormat="1" applyFont="1" applyFill="1" applyBorder="1" applyAlignment="1">
      <alignment horizontal="right" vertical="center" shrinkToFit="1"/>
    </xf>
    <xf numFmtId="191" fontId="7" fillId="5" borderId="25" xfId="1" applyNumberFormat="1" applyFont="1" applyFill="1" applyBorder="1" applyAlignment="1">
      <alignment horizontal="right" vertical="center" shrinkToFit="1"/>
    </xf>
    <xf numFmtId="0" fontId="4" fillId="0" borderId="9" xfId="0" applyFont="1" applyBorder="1" applyAlignment="1">
      <alignment horizontal="right" shrinkToFit="1"/>
    </xf>
    <xf numFmtId="176" fontId="4" fillId="0" borderId="9" xfId="0" applyNumberFormat="1" applyFont="1" applyBorder="1" applyAlignment="1">
      <alignment horizontal="right" shrinkToFit="1"/>
    </xf>
    <xf numFmtId="176" fontId="4" fillId="0" borderId="11" xfId="0" applyNumberFormat="1" applyFont="1" applyBorder="1" applyAlignment="1">
      <alignment horizontal="right" shrinkToFit="1"/>
    </xf>
    <xf numFmtId="189" fontId="7" fillId="0" borderId="27" xfId="1" applyNumberFormat="1" applyFont="1" applyBorder="1" applyAlignment="1">
      <alignment horizontal="right" vertical="center" shrinkToFit="1"/>
    </xf>
    <xf numFmtId="189" fontId="7" fillId="0" borderId="28" xfId="1" applyNumberFormat="1" applyFont="1" applyBorder="1" applyAlignment="1">
      <alignment horizontal="right" vertical="center" shrinkToFit="1"/>
    </xf>
    <xf numFmtId="190" fontId="7" fillId="0" borderId="27" xfId="1" applyNumberFormat="1" applyFont="1" applyFill="1" applyBorder="1" applyAlignment="1">
      <alignment horizontal="right" vertical="center" shrinkToFit="1"/>
    </xf>
    <xf numFmtId="190" fontId="7" fillId="0" borderId="28" xfId="1" applyNumberFormat="1" applyFont="1" applyFill="1" applyBorder="1" applyAlignment="1">
      <alignment horizontal="right" vertical="center" shrinkToFit="1"/>
    </xf>
    <xf numFmtId="190" fontId="7" fillId="0" borderId="29" xfId="1" applyNumberFormat="1" applyFont="1" applyFill="1" applyBorder="1" applyAlignment="1">
      <alignment horizontal="right" vertical="center" shrinkToFit="1"/>
    </xf>
    <xf numFmtId="176" fontId="7" fillId="0" borderId="27" xfId="0" applyNumberFormat="1" applyFont="1" applyBorder="1" applyAlignment="1">
      <alignment horizontal="right" vertical="center" shrinkToFit="1"/>
    </xf>
    <xf numFmtId="176" fontId="7" fillId="0" borderId="29" xfId="0" applyNumberFormat="1" applyFont="1" applyBorder="1" applyAlignment="1">
      <alignment horizontal="right" vertical="center" shrinkToFit="1"/>
    </xf>
    <xf numFmtId="191" fontId="7" fillId="5" borderId="27" xfId="1" applyNumberFormat="1" applyFont="1" applyFill="1" applyBorder="1" applyAlignment="1">
      <alignment horizontal="right" vertical="center" shrinkToFit="1"/>
    </xf>
    <xf numFmtId="191" fontId="7" fillId="5" borderId="28" xfId="1" applyNumberFormat="1" applyFont="1" applyFill="1" applyBorder="1" applyAlignment="1">
      <alignment horizontal="right" vertical="center" shrinkToFit="1"/>
    </xf>
    <xf numFmtId="191" fontId="7" fillId="5" borderId="29" xfId="1" applyNumberFormat="1" applyFont="1" applyFill="1" applyBorder="1" applyAlignment="1">
      <alignment horizontal="right"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58" fontId="51" fillId="0" borderId="19" xfId="0" applyNumberFormat="1" applyFont="1" applyBorder="1" applyAlignment="1">
      <alignment horizontal="center" vertical="center"/>
    </xf>
    <xf numFmtId="58" fontId="51" fillId="0" borderId="21" xfId="0" applyNumberFormat="1" applyFont="1" applyBorder="1" applyAlignment="1">
      <alignment horizontal="center" vertical="center"/>
    </xf>
  </cellXfs>
  <cellStyles count="3">
    <cellStyle name="桁区切り" xfId="1" builtinId="6"/>
    <cellStyle name="標準" xfId="0" builtinId="0"/>
    <cellStyle name="標準 2" xfId="2" xr:uid="{A71B7C94-AA7D-4013-B9AD-0D9BB1290444}"/>
  </cellStyles>
  <dxfs count="34">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ont>
        <color rgb="FFFF0000"/>
      </font>
    </dxf>
    <dxf>
      <font>
        <color rgb="FFFF0000"/>
      </font>
      <fill>
        <patternFill patternType="none">
          <bgColor auto="1"/>
        </patternFill>
      </fill>
    </dxf>
    <dxf>
      <fill>
        <patternFill>
          <bgColor theme="7" tint="0.79998168889431442"/>
        </patternFill>
      </fill>
    </dxf>
    <dxf>
      <fill>
        <patternFill>
          <bgColor rgb="FFCCFFCC"/>
        </patternFill>
      </fill>
    </dxf>
    <dxf>
      <font>
        <color rgb="FFFF0000"/>
      </font>
    </dxf>
    <dxf>
      <font>
        <color rgb="FFFF0000"/>
      </font>
      <fill>
        <patternFill patternType="none">
          <bgColor auto="1"/>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numFmt numFmtId="188" formatCode="#,##0.00_ ;[Red]\-#,##0.00\ "/>
    </dxf>
    <dxf>
      <numFmt numFmtId="196" formatCode="#,##0.00_ ;[Red]\△#,##0.00\ "/>
    </dxf>
    <dxf>
      <numFmt numFmtId="197" formatCode="#,##0.0_ ;[Red]\△#,##0.0\ "/>
    </dxf>
    <dxf>
      <numFmt numFmtId="197" formatCode="#,##0.0_ ;[Red]\△#,##0.0\ "/>
    </dxf>
    <dxf>
      <numFmt numFmtId="188" formatCode="#,##0.00_ ;[Red]\-#,##0.00\ "/>
    </dxf>
    <dxf>
      <numFmt numFmtId="196" formatCode="#,##0.00_ ;[Red]\△#,##0.00\ "/>
    </dxf>
    <dxf>
      <numFmt numFmtId="197" formatCode="#,##0.0_ ;[Red]\△#,##0.0\ "/>
    </dxf>
    <dxf>
      <numFmt numFmtId="197" formatCode="#,##0.0_ ;[Red]\△#,##0.0\ "/>
    </dxf>
  </dxfs>
  <tableStyles count="0" defaultTableStyle="TableStyleMedium2" defaultPivotStyle="PivotStyleLight16"/>
  <colors>
    <mruColors>
      <color rgb="FFFFEBFF"/>
      <color rgb="FFCCFFCC"/>
      <color rgb="FFCCFFFF"/>
      <color rgb="FF0000FF"/>
      <color rgb="FFFFCDFF"/>
      <color rgb="FFFFD1FF"/>
      <color rgb="FFFFCCFF"/>
      <color rgb="FF339933"/>
      <color rgb="FF00CC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Q$19" lockText="1" noThreeD="1"/>
</file>

<file path=xl/ctrlProps/ctrlProp2.xml><?xml version="1.0" encoding="utf-8"?>
<formControlPr xmlns="http://schemas.microsoft.com/office/spreadsheetml/2009/9/main" objectType="Radio" firstButton="1" fmlaLink="$AP$19"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R$19" lockText="1" noThreeD="1"/>
</file>

<file path=xl/ctrlProps/ctrlProp5.xml><?xml version="1.0" encoding="utf-8"?>
<formControlPr xmlns="http://schemas.microsoft.com/office/spreadsheetml/2009/9/main" objectType="Radio" firstButton="1" fmlaLink="$AQ$19" lockText="1" noThreeD="1"/>
</file>

<file path=xl/ctrlProps/ctrlProp6.xml><?xml version="1.0" encoding="utf-8"?>
<formControlPr xmlns="http://schemas.microsoft.com/office/spreadsheetml/2009/9/main" objectType="Radio" checked="Checked"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17</xdr:row>
          <xdr:rowOff>200025</xdr:rowOff>
        </xdr:from>
        <xdr:to>
          <xdr:col>19</xdr:col>
          <xdr:colOff>19050</xdr:colOff>
          <xdr:row>20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18</xdr:row>
          <xdr:rowOff>0</xdr:rowOff>
        </xdr:from>
        <xdr:to>
          <xdr:col>39</xdr:col>
          <xdr:colOff>47625</xdr:colOff>
          <xdr:row>19</xdr:row>
          <xdr:rowOff>38100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値引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18</xdr:row>
          <xdr:rowOff>0</xdr:rowOff>
        </xdr:from>
        <xdr:to>
          <xdr:col>36</xdr:col>
          <xdr:colOff>180975</xdr:colOff>
          <xdr:row>19</xdr:row>
          <xdr:rowOff>38100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返還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17</xdr:row>
          <xdr:rowOff>200025</xdr:rowOff>
        </xdr:from>
        <xdr:to>
          <xdr:col>19</xdr:col>
          <xdr:colOff>19050</xdr:colOff>
          <xdr:row>19</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18</xdr:row>
          <xdr:rowOff>19050</xdr:rowOff>
        </xdr:from>
        <xdr:to>
          <xdr:col>39</xdr:col>
          <xdr:colOff>47625</xdr:colOff>
          <xdr:row>18</xdr:row>
          <xdr:rowOff>228600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値引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18</xdr:row>
          <xdr:rowOff>19050</xdr:rowOff>
        </xdr:from>
        <xdr:to>
          <xdr:col>36</xdr:col>
          <xdr:colOff>180975</xdr:colOff>
          <xdr:row>18</xdr:row>
          <xdr:rowOff>228600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返還</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200-000002000000}"/>
            </a:ext>
          </a:extLst>
        </xdr:cNvPr>
        <xdr:cNvSpPr/>
      </xdr:nvSpPr>
      <xdr:spPr>
        <a:xfrm>
          <a:off x="161926" y="5905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3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19050</xdr:colOff>
      <xdr:row>45</xdr:row>
      <xdr:rowOff>161925</xdr:rowOff>
    </xdr:from>
    <xdr:to>
      <xdr:col>37</xdr:col>
      <xdr:colOff>62925</xdr:colOff>
      <xdr:row>51</xdr:row>
      <xdr:rowOff>5775</xdr:rowOff>
    </xdr:to>
    <xdr:sp macro="" textlink="">
      <xdr:nvSpPr>
        <xdr:cNvPr id="3" name="角丸四角形 9">
          <a:extLst>
            <a:ext uri="{FF2B5EF4-FFF2-40B4-BE49-F238E27FC236}">
              <a16:creationId xmlns:a16="http://schemas.microsoft.com/office/drawing/2014/main" id="{00000000-0008-0000-0300-000003000000}"/>
            </a:ext>
          </a:extLst>
        </xdr:cNvPr>
        <xdr:cNvSpPr>
          <a:spLocks noChangeAspect="1"/>
        </xdr:cNvSpPr>
      </xdr:nvSpPr>
      <xdr:spPr>
        <a:xfrm>
          <a:off x="6115050"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85726</xdr:colOff>
      <xdr:row>52</xdr:row>
      <xdr:rowOff>0</xdr:rowOff>
    </xdr:from>
    <xdr:to>
      <xdr:col>37</xdr:col>
      <xdr:colOff>161925</xdr:colOff>
      <xdr:row>53</xdr:row>
      <xdr:rowOff>224550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648201" y="10515600"/>
          <a:ext cx="26003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123824</xdr:colOff>
      <xdr:row>52</xdr:row>
      <xdr:rowOff>47625</xdr:rowOff>
    </xdr:from>
    <xdr:to>
      <xdr:col>27</xdr:col>
      <xdr:colOff>172574</xdr:colOff>
      <xdr:row>53</xdr:row>
      <xdr:rowOff>173700</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4" y="10563225"/>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4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400-000003000000}"/>
            </a:ext>
          </a:extLst>
        </xdr:cNvPr>
        <xdr:cNvSpPr>
          <a:spLocks noChangeAspect="1"/>
        </xdr:cNvSpPr>
      </xdr:nvSpPr>
      <xdr:spPr>
        <a:xfrm>
          <a:off x="6096000"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85726</xdr:colOff>
      <xdr:row>52</xdr:row>
      <xdr:rowOff>0</xdr:rowOff>
    </xdr:from>
    <xdr:to>
      <xdr:col>37</xdr:col>
      <xdr:colOff>161925</xdr:colOff>
      <xdr:row>53</xdr:row>
      <xdr:rowOff>224550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648201" y="10515600"/>
          <a:ext cx="26003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123824</xdr:colOff>
      <xdr:row>52</xdr:row>
      <xdr:rowOff>47625</xdr:rowOff>
    </xdr:from>
    <xdr:to>
      <xdr:col>27</xdr:col>
      <xdr:colOff>172574</xdr:colOff>
      <xdr:row>53</xdr:row>
      <xdr:rowOff>164175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4" y="10563225"/>
          <a:ext cx="248775" cy="27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xdr:colOff>
      <xdr:row>55</xdr:row>
      <xdr:rowOff>15870</xdr:rowOff>
    </xdr:from>
    <xdr:to>
      <xdr:col>16</xdr:col>
      <xdr:colOff>127277</xdr:colOff>
      <xdr:row>56</xdr:row>
      <xdr:rowOff>243595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5727" y="10807695"/>
          <a:ext cx="2880000"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95249</xdr:colOff>
      <xdr:row>54</xdr:row>
      <xdr:rowOff>82549</xdr:rowOff>
    </xdr:from>
    <xdr:to>
      <xdr:col>2</xdr:col>
      <xdr:colOff>183224</xdr:colOff>
      <xdr:row>56</xdr:row>
      <xdr:rowOff>46699</xdr:rowOff>
    </xdr:to>
    <xdr:pic>
      <xdr:nvPicPr>
        <xdr:cNvPr id="3" name="Picture 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 y="10712449"/>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104776</xdr:colOff>
          <xdr:row>55</xdr:row>
          <xdr:rowOff>50800</xdr:rowOff>
        </xdr:from>
        <xdr:to>
          <xdr:col>39</xdr:col>
          <xdr:colOff>195882</xdr:colOff>
          <xdr:row>57</xdr:row>
          <xdr:rowOff>109225</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a:extLst>
                <a:ext uri="{84589F7E-364E-4C9E-8A38-B11213B215E9}">
                  <a14:cameraTool cellRange="Sheet9!$B$9:$F$9" spid="_x0000_s2276"/>
                </a:ext>
              </a:extLst>
            </xdr:cNvPicPr>
          </xdr:nvPicPr>
          <xdr:blipFill>
            <a:blip xmlns:r="http://schemas.openxmlformats.org/officeDocument/2006/relationships" r:embed="rId2"/>
            <a:srcRect/>
            <a:stretch>
              <a:fillRect/>
            </a:stretch>
          </xdr:blipFill>
          <xdr:spPr bwMode="auto">
            <a:xfrm>
              <a:off x="5210176" y="10842625"/>
              <a:ext cx="2396156"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2</xdr:colOff>
      <xdr:row>55</xdr:row>
      <xdr:rowOff>15870</xdr:rowOff>
    </xdr:from>
    <xdr:to>
      <xdr:col>16</xdr:col>
      <xdr:colOff>127277</xdr:colOff>
      <xdr:row>56</xdr:row>
      <xdr:rowOff>243595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5727" y="10807695"/>
          <a:ext cx="2880000"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95249</xdr:colOff>
      <xdr:row>54</xdr:row>
      <xdr:rowOff>82550</xdr:rowOff>
    </xdr:from>
    <xdr:to>
      <xdr:col>2</xdr:col>
      <xdr:colOff>183224</xdr:colOff>
      <xdr:row>56</xdr:row>
      <xdr:rowOff>46700</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 y="10712450"/>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114300</xdr:colOff>
          <xdr:row>55</xdr:row>
          <xdr:rowOff>44451</xdr:rowOff>
        </xdr:from>
        <xdr:to>
          <xdr:col>40</xdr:col>
          <xdr:colOff>3225</xdr:colOff>
          <xdr:row>57</xdr:row>
          <xdr:rowOff>102935</xdr:rowOff>
        </xdr:to>
        <xdr:pic>
          <xdr:nvPicPr>
            <xdr:cNvPr id="4" name="図 3">
              <a:extLst>
                <a:ext uri="{FF2B5EF4-FFF2-40B4-BE49-F238E27FC236}">
                  <a16:creationId xmlns:a16="http://schemas.microsoft.com/office/drawing/2014/main" id="{00000000-0008-0000-0600-000004000000}"/>
                </a:ext>
              </a:extLst>
            </xdr:cNvPr>
            <xdr:cNvPicPr>
              <a:picLocks noChangeArrowheads="1"/>
              <a:extLst>
                <a:ext uri="{84589F7E-364E-4C9E-8A38-B11213B215E9}">
                  <a14:cameraTool cellRange="Sheet9!$B$9:$F$9" spid="_x0000_s7354"/>
                </a:ext>
              </a:extLst>
            </xdr:cNvPicPr>
          </xdr:nvPicPr>
          <xdr:blipFill>
            <a:blip xmlns:r="http://schemas.openxmlformats.org/officeDocument/2006/relationships" r:embed="rId2"/>
            <a:srcRect/>
            <a:stretch>
              <a:fillRect/>
            </a:stretch>
          </xdr:blipFill>
          <xdr:spPr bwMode="auto">
            <a:xfrm>
              <a:off x="5219700" y="10836276"/>
              <a:ext cx="2394000" cy="4680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2</xdr:colOff>
      <xdr:row>55</xdr:row>
      <xdr:rowOff>15870</xdr:rowOff>
    </xdr:from>
    <xdr:to>
      <xdr:col>20</xdr:col>
      <xdr:colOff>44002</xdr:colOff>
      <xdr:row>56</xdr:row>
      <xdr:rowOff>243595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727" y="10807695"/>
          <a:ext cx="3520625"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　指定請求書</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180974</xdr:colOff>
      <xdr:row>55</xdr:row>
      <xdr:rowOff>82550</xdr:rowOff>
    </xdr:from>
    <xdr:to>
      <xdr:col>3</xdr:col>
      <xdr:colOff>3264</xdr:colOff>
      <xdr:row>56</xdr:row>
      <xdr:rowOff>163100</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10874375"/>
          <a:ext cx="222340"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8A534-EFF6-4B62-B8BA-4E0D0A81643A}">
  <dimension ref="A1:BG60"/>
  <sheetViews>
    <sheetView workbookViewId="0">
      <selection activeCell="K26" sqref="K26:P26"/>
    </sheetView>
  </sheetViews>
  <sheetFormatPr defaultRowHeight="13.5"/>
  <cols>
    <col min="1" max="1" width="1.125" style="2" customWidth="1"/>
    <col min="2" max="5" width="2.625" style="2" customWidth="1"/>
    <col min="6" max="7" width="2.125" style="2" customWidth="1"/>
    <col min="8" max="8" width="3" style="2" customWidth="1"/>
    <col min="9" max="12" width="2.625" style="2" customWidth="1"/>
    <col min="13" max="13" width="1.625" style="2" customWidth="1"/>
    <col min="14" max="19" width="2.625" style="2" customWidth="1"/>
    <col min="20" max="20" width="1.625" style="2" customWidth="1"/>
    <col min="21" max="25" width="2.625" style="2" customWidth="1"/>
    <col min="26" max="26" width="2.875" style="2" customWidth="1"/>
    <col min="27" max="28" width="2.125" style="2" customWidth="1"/>
    <col min="29" max="30" width="2.375" style="2" customWidth="1"/>
    <col min="31" max="31" width="1.625" style="2" customWidth="1"/>
    <col min="32" max="36" width="2.625" style="2" customWidth="1"/>
    <col min="37" max="40" width="2.875" style="2" customWidth="1"/>
    <col min="41" max="41" width="2.5" style="2" customWidth="1"/>
    <col min="42" max="42" width="7" style="2" hidden="1" customWidth="1"/>
    <col min="43" max="43" width="8" style="2" hidden="1" customWidth="1"/>
    <col min="44" max="45" width="4.875" style="2" hidden="1" customWidth="1"/>
    <col min="46" max="46" width="10.5" style="2" hidden="1" customWidth="1"/>
    <col min="47" max="47" width="7.5" style="2" hidden="1" customWidth="1"/>
    <col min="48" max="48" width="10.5" style="2" hidden="1" customWidth="1"/>
    <col min="49" max="49" width="7.5" style="2" hidden="1" customWidth="1"/>
    <col min="50" max="50" width="3.375" style="2" hidden="1" customWidth="1"/>
    <col min="51" max="16384" width="9" style="2"/>
  </cols>
  <sheetData>
    <row r="1" spans="1:59" ht="21.95" customHeight="1" thickBot="1">
      <c r="A1" s="1"/>
      <c r="B1" s="86" t="s">
        <v>69</v>
      </c>
      <c r="C1" s="87"/>
      <c r="D1" s="87"/>
      <c r="E1" s="87"/>
      <c r="F1" s="87"/>
      <c r="G1" s="87"/>
      <c r="H1" s="87"/>
      <c r="I1" s="87"/>
      <c r="J1" s="87"/>
      <c r="K1" s="87"/>
      <c r="L1" s="87"/>
      <c r="M1" s="87"/>
      <c r="N1" s="87"/>
      <c r="O1" s="87"/>
      <c r="P1" s="87"/>
      <c r="Q1" s="87"/>
      <c r="R1" s="87"/>
      <c r="S1" s="87"/>
      <c r="T1" s="87"/>
      <c r="U1" s="88"/>
      <c r="AD1" s="89" t="s">
        <v>11</v>
      </c>
      <c r="AE1" s="89"/>
      <c r="AF1" s="89"/>
      <c r="AG1" s="89"/>
      <c r="AH1" s="90" t="str">
        <f ca="1">AP1</f>
        <v>2309-75794</v>
      </c>
      <c r="AI1" s="90"/>
      <c r="AJ1" s="90"/>
      <c r="AK1" s="90"/>
      <c r="AL1" s="90"/>
      <c r="AM1" s="90"/>
      <c r="AN1" s="90"/>
      <c r="AO1" s="1"/>
      <c r="AP1" s="92" t="str">
        <f ca="1">RIGHT(TEXT(YEAR(G19),"0000"),2)&amp;TEXT(MONTH(G19),"00")&amp;"-"&amp;TEXT(INT(RAND()*100000),"00000")</f>
        <v>2309-75794</v>
      </c>
      <c r="AQ1" s="92"/>
      <c r="AR1" s="92"/>
      <c r="AS1" s="1"/>
      <c r="AY1" s="93" t="s">
        <v>95</v>
      </c>
      <c r="AZ1" s="93"/>
      <c r="BA1" s="44"/>
      <c r="BB1" s="44"/>
      <c r="BC1" s="44"/>
      <c r="BD1" s="44"/>
      <c r="BE1" s="44"/>
      <c r="BF1" s="44"/>
      <c r="BG1" s="44"/>
    </row>
    <row r="2" spans="1:59" ht="9.9499999999999993"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3"/>
      <c r="AI2" s="1"/>
      <c r="AJ2" s="1"/>
      <c r="AK2" s="1"/>
      <c r="AL2" s="1"/>
      <c r="AM2" s="1"/>
      <c r="AN2" s="1"/>
      <c r="AO2" s="1"/>
      <c r="AP2" s="1"/>
      <c r="AQ2" s="1"/>
      <c r="AY2" s="94" t="s">
        <v>94</v>
      </c>
      <c r="AZ2" s="94"/>
      <c r="BA2" s="94"/>
      <c r="BB2" s="94"/>
      <c r="BC2" s="94"/>
      <c r="BD2" s="94"/>
      <c r="BE2" s="94"/>
      <c r="BF2" s="94"/>
      <c r="BG2" s="44"/>
    </row>
    <row r="3" spans="1:59" ht="21.95" customHeight="1">
      <c r="A3" s="1"/>
      <c r="B3" s="95" t="s">
        <v>82</v>
      </c>
      <c r="C3" s="95"/>
      <c r="D3" s="95"/>
      <c r="E3" s="95"/>
      <c r="F3" s="95"/>
      <c r="G3" s="95"/>
      <c r="H3" s="95"/>
      <c r="I3" s="95"/>
      <c r="J3" s="95"/>
      <c r="K3" s="95"/>
      <c r="L3" s="95"/>
      <c r="M3" s="95"/>
      <c r="N3" s="95"/>
      <c r="O3" s="95"/>
      <c r="P3" s="95"/>
      <c r="Q3" s="95"/>
      <c r="R3" s="95"/>
      <c r="S3" s="95"/>
      <c r="T3" s="95"/>
      <c r="U3" s="95"/>
      <c r="V3" s="3"/>
      <c r="W3" s="3"/>
      <c r="X3" s="3"/>
      <c r="Y3" s="3"/>
      <c r="Z3" s="3"/>
      <c r="AA3" s="3"/>
      <c r="AB3" s="3"/>
      <c r="AC3" s="3"/>
      <c r="AD3" s="3"/>
      <c r="AE3" s="3"/>
      <c r="AF3" s="3"/>
      <c r="AG3" s="3"/>
      <c r="AH3" s="3"/>
      <c r="AI3" s="1"/>
      <c r="AJ3" s="1"/>
      <c r="AK3" s="1"/>
      <c r="AL3" s="1"/>
      <c r="AM3" s="1"/>
      <c r="AN3" s="1"/>
      <c r="AO3" s="1"/>
      <c r="AP3" s="1"/>
      <c r="AQ3" s="1"/>
      <c r="AY3" s="94"/>
      <c r="AZ3" s="94"/>
      <c r="BA3" s="94"/>
      <c r="BB3" s="94"/>
      <c r="BC3" s="94"/>
      <c r="BD3" s="94"/>
      <c r="BE3" s="94"/>
      <c r="BF3" s="94"/>
      <c r="BG3" s="44"/>
    </row>
    <row r="4" spans="1:59" ht="9.9499999999999993" customHeight="1">
      <c r="A4" s="1"/>
      <c r="B4" s="1"/>
      <c r="C4" s="1"/>
      <c r="D4" s="1"/>
      <c r="E4" s="1"/>
      <c r="F4" s="1"/>
      <c r="G4" s="1"/>
      <c r="H4" s="1"/>
      <c r="I4" s="1"/>
      <c r="J4" s="1"/>
      <c r="K4" s="1"/>
      <c r="L4" s="1"/>
      <c r="M4" s="1"/>
      <c r="N4" s="3"/>
      <c r="O4" s="3"/>
      <c r="P4" s="3"/>
      <c r="Q4" s="3"/>
      <c r="R4" s="3"/>
      <c r="S4" s="3"/>
      <c r="T4" s="3"/>
      <c r="U4" s="3"/>
      <c r="V4" s="3"/>
      <c r="W4" s="3"/>
      <c r="X4" s="3"/>
      <c r="Y4" s="3"/>
      <c r="Z4" s="3"/>
      <c r="AA4" s="3"/>
      <c r="AB4" s="3"/>
      <c r="AC4" s="3"/>
      <c r="AD4" s="3"/>
      <c r="AE4" s="3"/>
      <c r="AF4" s="3"/>
      <c r="AG4" s="3"/>
      <c r="AH4" s="3"/>
      <c r="AI4" s="1"/>
      <c r="AJ4" s="1"/>
      <c r="AK4" s="1"/>
      <c r="AL4" s="1"/>
      <c r="AM4" s="1"/>
      <c r="AN4" s="1"/>
      <c r="AO4" s="1"/>
      <c r="AP4" s="1"/>
      <c r="AQ4" s="1"/>
      <c r="AY4" s="94"/>
      <c r="AZ4" s="94"/>
      <c r="BA4" s="94"/>
      <c r="BB4" s="94"/>
      <c r="BC4" s="94"/>
      <c r="BD4" s="94"/>
      <c r="BE4" s="94"/>
      <c r="BF4" s="94"/>
      <c r="BG4" s="44"/>
    </row>
    <row r="5" spans="1:59" ht="15" customHeight="1">
      <c r="A5" s="1"/>
      <c r="B5" s="96" t="s">
        <v>16</v>
      </c>
      <c r="C5" s="97"/>
      <c r="D5" s="97"/>
      <c r="E5" s="97"/>
      <c r="F5" s="97"/>
      <c r="G5" s="97"/>
      <c r="H5" s="98"/>
      <c r="I5" s="96" t="s">
        <v>9</v>
      </c>
      <c r="J5" s="97"/>
      <c r="K5" s="97"/>
      <c r="L5" s="97"/>
      <c r="M5" s="97"/>
      <c r="N5" s="98"/>
      <c r="O5" s="99" t="s">
        <v>10</v>
      </c>
      <c r="P5" s="99"/>
      <c r="Q5" s="99"/>
      <c r="R5" s="99"/>
      <c r="S5" s="99"/>
      <c r="T5" s="99"/>
      <c r="U5" s="99"/>
      <c r="W5" s="100" t="s">
        <v>7</v>
      </c>
      <c r="X5" s="101"/>
      <c r="Y5" s="102"/>
      <c r="Z5" s="97" t="s">
        <v>1</v>
      </c>
      <c r="AA5" s="97"/>
      <c r="AB5" s="97"/>
      <c r="AC5" s="97"/>
      <c r="AD5" s="97"/>
      <c r="AE5" s="97"/>
      <c r="AF5" s="97"/>
      <c r="AG5" s="97"/>
      <c r="AH5" s="97"/>
      <c r="AI5" s="97"/>
      <c r="AJ5" s="97"/>
      <c r="AK5" s="97"/>
      <c r="AL5" s="97"/>
      <c r="AM5" s="97"/>
      <c r="AN5" s="98"/>
      <c r="AO5" s="1"/>
      <c r="AY5" s="94"/>
      <c r="AZ5" s="94"/>
      <c r="BA5" s="94"/>
      <c r="BB5" s="94"/>
      <c r="BC5" s="94"/>
      <c r="BD5" s="94"/>
      <c r="BE5" s="94"/>
      <c r="BF5" s="94"/>
      <c r="BG5" s="44"/>
    </row>
    <row r="6" spans="1:59" ht="20.100000000000001" customHeight="1">
      <c r="A6" s="1"/>
      <c r="B6" s="75">
        <f>F13</f>
        <v>-50000</v>
      </c>
      <c r="C6" s="76"/>
      <c r="D6" s="76"/>
      <c r="E6" s="76"/>
      <c r="F6" s="76"/>
      <c r="G6" s="76"/>
      <c r="H6" s="77"/>
      <c r="I6" s="75">
        <f ca="1">L13</f>
        <v>-5000</v>
      </c>
      <c r="J6" s="76"/>
      <c r="K6" s="76"/>
      <c r="L6" s="76"/>
      <c r="M6" s="76"/>
      <c r="N6" s="77"/>
      <c r="O6" s="78">
        <f ca="1">IFERROR(B6+I6,"")</f>
        <v>-55000</v>
      </c>
      <c r="P6" s="79"/>
      <c r="Q6" s="79"/>
      <c r="R6" s="79"/>
      <c r="S6" s="79"/>
      <c r="T6" s="79"/>
      <c r="U6" s="80"/>
      <c r="W6" s="81">
        <v>109</v>
      </c>
      <c r="X6" s="82"/>
      <c r="Y6" s="83"/>
      <c r="Z6" s="84" t="s">
        <v>102</v>
      </c>
      <c r="AA6" s="84"/>
      <c r="AB6" s="84"/>
      <c r="AC6" s="84"/>
      <c r="AD6" s="84"/>
      <c r="AE6" s="84"/>
      <c r="AF6" s="84"/>
      <c r="AG6" s="84"/>
      <c r="AH6" s="84"/>
      <c r="AI6" s="84"/>
      <c r="AJ6" s="84"/>
      <c r="AK6" s="84"/>
      <c r="AL6" s="84"/>
      <c r="AM6" s="84"/>
      <c r="AN6" s="85"/>
      <c r="AO6" s="1"/>
      <c r="AY6" s="91"/>
      <c r="AZ6" s="91"/>
      <c r="BA6" s="44"/>
      <c r="BB6" s="44"/>
      <c r="BC6" s="44"/>
      <c r="BD6" s="44"/>
      <c r="BE6" s="44"/>
      <c r="BF6" s="44"/>
      <c r="BG6" s="44"/>
    </row>
    <row r="7" spans="1:59" ht="9.9499999999999993" customHeight="1">
      <c r="A7" s="1"/>
      <c r="B7" s="1"/>
      <c r="C7" s="1"/>
      <c r="D7" s="1"/>
      <c r="E7" s="1"/>
      <c r="F7" s="1"/>
      <c r="G7" s="1"/>
      <c r="H7" s="1"/>
      <c r="I7" s="1"/>
      <c r="J7" s="1"/>
      <c r="K7" s="1"/>
      <c r="L7" s="1"/>
      <c r="M7" s="1"/>
      <c r="N7" s="3"/>
      <c r="O7" s="3"/>
      <c r="P7" s="3"/>
      <c r="Q7" s="3"/>
      <c r="R7" s="3"/>
      <c r="S7" s="3"/>
      <c r="T7" s="3"/>
      <c r="U7" s="3"/>
      <c r="V7" s="3"/>
      <c r="AH7" s="3"/>
      <c r="AI7" s="1"/>
      <c r="AJ7" s="1"/>
      <c r="AK7" s="1"/>
      <c r="AL7" s="1"/>
      <c r="AM7" s="1"/>
      <c r="AN7" s="1"/>
      <c r="AO7" s="1"/>
      <c r="AY7" s="44"/>
      <c r="AZ7" s="44"/>
      <c r="BA7" s="44"/>
      <c r="BB7" s="44"/>
      <c r="BC7" s="44"/>
      <c r="BD7" s="44"/>
      <c r="BE7" s="44"/>
      <c r="BF7" s="44"/>
      <c r="BG7" s="44"/>
    </row>
    <row r="8" spans="1:59" ht="20.100000000000001" customHeight="1">
      <c r="A8" s="1"/>
      <c r="B8" s="2" t="s">
        <v>29</v>
      </c>
      <c r="W8" s="103" t="s">
        <v>15</v>
      </c>
      <c r="X8" s="103"/>
      <c r="Y8" s="103"/>
      <c r="Z8" s="103"/>
      <c r="AO8" s="1"/>
      <c r="AY8" s="91"/>
      <c r="AZ8" s="91"/>
      <c r="BA8" s="91"/>
      <c r="BB8" s="91"/>
      <c r="BC8" s="91"/>
      <c r="BD8" s="91"/>
      <c r="BE8" s="91"/>
      <c r="BF8" s="91"/>
      <c r="BG8" s="91"/>
    </row>
    <row r="9" spans="1:59" ht="18" customHeight="1">
      <c r="A9" s="1"/>
      <c r="B9" s="104" t="s">
        <v>6</v>
      </c>
      <c r="C9" s="105"/>
      <c r="D9" s="105"/>
      <c r="E9" s="106"/>
      <c r="F9" s="107" t="s">
        <v>19</v>
      </c>
      <c r="G9" s="108"/>
      <c r="H9" s="108"/>
      <c r="I9" s="108"/>
      <c r="J9" s="108"/>
      <c r="K9" s="109"/>
      <c r="L9" s="110" t="s">
        <v>8</v>
      </c>
      <c r="M9" s="111"/>
      <c r="N9" s="111"/>
      <c r="O9" s="111"/>
      <c r="P9" s="112">
        <v>1</v>
      </c>
      <c r="W9" s="113" t="s">
        <v>25</v>
      </c>
      <c r="X9" s="114"/>
      <c r="Y9" s="114"/>
      <c r="Z9" s="114"/>
      <c r="AA9" s="114"/>
      <c r="AB9" s="114"/>
      <c r="AC9" s="114"/>
      <c r="AD9" s="115"/>
      <c r="AE9" s="116">
        <v>1365987456321</v>
      </c>
      <c r="AF9" s="117"/>
      <c r="AG9" s="117"/>
      <c r="AH9" s="117"/>
      <c r="AI9" s="117"/>
      <c r="AJ9" s="117"/>
      <c r="AK9" s="117"/>
      <c r="AL9" s="117"/>
      <c r="AM9" s="117"/>
      <c r="AN9" s="118"/>
      <c r="AO9" s="1"/>
      <c r="AY9" s="91" t="s">
        <v>96</v>
      </c>
      <c r="AZ9" s="91"/>
      <c r="BA9" s="91"/>
      <c r="BB9" s="91"/>
      <c r="BC9" s="91"/>
      <c r="BD9" s="91"/>
      <c r="BE9" s="91"/>
      <c r="BF9" s="91"/>
      <c r="BG9" s="91"/>
    </row>
    <row r="10" spans="1:59" ht="18" customHeight="1">
      <c r="A10" s="1"/>
      <c r="B10" s="144">
        <f>MAX(AI26:AI55)</f>
        <v>10</v>
      </c>
      <c r="C10" s="145"/>
      <c r="D10" s="145"/>
      <c r="E10" s="146"/>
      <c r="F10" s="147">
        <f ca="1">SUMIF($AI$26:$AN$55,B10,$AK$26:$AN$55)</f>
        <v>-50000</v>
      </c>
      <c r="G10" s="148"/>
      <c r="H10" s="148"/>
      <c r="I10" s="148"/>
      <c r="J10" s="148"/>
      <c r="K10" s="149"/>
      <c r="L10" s="150">
        <f ca="1">IF(AE9="","",IFERROR(ROUND(F10*B10/100,0),""))</f>
        <v>-5000</v>
      </c>
      <c r="M10" s="151"/>
      <c r="N10" s="151"/>
      <c r="O10" s="151"/>
      <c r="P10" s="152"/>
      <c r="V10" s="14"/>
      <c r="W10" s="153" t="s">
        <v>13</v>
      </c>
      <c r="X10" s="154"/>
      <c r="Y10" s="154"/>
      <c r="Z10" s="155">
        <v>1265485</v>
      </c>
      <c r="AA10" s="156"/>
      <c r="AB10" s="156"/>
      <c r="AC10" s="156"/>
      <c r="AD10" s="156"/>
      <c r="AE10" s="156"/>
      <c r="AF10" s="153" t="s">
        <v>63</v>
      </c>
      <c r="AG10" s="154"/>
      <c r="AH10" s="154"/>
      <c r="AI10" s="119" t="s">
        <v>99</v>
      </c>
      <c r="AJ10" s="120"/>
      <c r="AK10" s="120"/>
      <c r="AL10" s="120"/>
      <c r="AM10" s="120"/>
      <c r="AN10" s="121"/>
      <c r="AO10" s="1"/>
      <c r="AY10" s="91" t="s">
        <v>45</v>
      </c>
      <c r="AZ10" s="91"/>
      <c r="BA10" s="91"/>
      <c r="BB10" s="91"/>
      <c r="BC10" s="91"/>
      <c r="BD10" s="91"/>
      <c r="BE10" s="91"/>
      <c r="BF10" s="91"/>
      <c r="BG10" s="91"/>
    </row>
    <row r="11" spans="1:59" ht="18" customHeight="1">
      <c r="A11" s="1"/>
      <c r="B11" s="122" t="str">
        <f>IFERROR(IF(B10=$AQ$56,"対象外",IF(B10&gt;$AQ$56,$AQ$56,"")),0)</f>
        <v>対象外</v>
      </c>
      <c r="C11" s="123"/>
      <c r="D11" s="123"/>
      <c r="E11" s="124"/>
      <c r="F11" s="125">
        <f>SUMIF($AH$26:$AI$55,IF(B11="対象外",B12,B11),$AJ$26:$AM$55)</f>
        <v>0</v>
      </c>
      <c r="G11" s="126"/>
      <c r="H11" s="126"/>
      <c r="I11" s="126"/>
      <c r="J11" s="126"/>
      <c r="K11" s="127"/>
      <c r="L11" s="128" t="str">
        <f>IF(AE9="","",IF(B11="対象外","－",IFERROR(F11*B11/100,"")))</f>
        <v>－</v>
      </c>
      <c r="M11" s="129"/>
      <c r="N11" s="129"/>
      <c r="O11" s="129"/>
      <c r="P11" s="130"/>
      <c r="V11" s="14"/>
      <c r="W11" s="131" t="s">
        <v>14</v>
      </c>
      <c r="X11" s="132"/>
      <c r="Y11" s="132"/>
      <c r="Z11" s="135" t="s">
        <v>103</v>
      </c>
      <c r="AA11" s="136"/>
      <c r="AB11" s="136"/>
      <c r="AC11" s="136"/>
      <c r="AD11" s="136"/>
      <c r="AE11" s="136"/>
      <c r="AF11" s="136"/>
      <c r="AG11" s="136"/>
      <c r="AH11" s="136"/>
      <c r="AI11" s="136"/>
      <c r="AJ11" s="136"/>
      <c r="AK11" s="136"/>
      <c r="AL11" s="136"/>
      <c r="AM11" s="136"/>
      <c r="AN11" s="137"/>
      <c r="AO11" s="1"/>
      <c r="AY11" s="91" t="s">
        <v>46</v>
      </c>
      <c r="AZ11" s="91"/>
      <c r="BA11" s="91"/>
      <c r="BB11" s="91"/>
      <c r="BC11" s="91"/>
      <c r="BD11" s="91"/>
      <c r="BE11" s="91"/>
      <c r="BF11" s="91"/>
      <c r="BG11" s="91"/>
    </row>
    <row r="12" spans="1:59" ht="18" customHeight="1" thickBot="1">
      <c r="A12" s="1"/>
      <c r="B12" s="138" t="str">
        <f>IF(B11="対象外","","対象外")</f>
        <v/>
      </c>
      <c r="C12" s="139"/>
      <c r="D12" s="139"/>
      <c r="E12" s="140"/>
      <c r="F12" s="141" t="str">
        <f ca="1">IFERROR(IF(SUM(F10:K11)&lt;&gt;F13,F13-SUM(F10,F11),""),"")</f>
        <v/>
      </c>
      <c r="G12" s="142"/>
      <c r="H12" s="142"/>
      <c r="I12" s="142"/>
      <c r="J12" s="142"/>
      <c r="K12" s="143"/>
      <c r="L12" s="172" t="str">
        <f ca="1">IF(AE9="","",IF(B12="対象外","－",IFERROR(F12*B12/100,"")))</f>
        <v/>
      </c>
      <c r="M12" s="173"/>
      <c r="N12" s="173"/>
      <c r="O12" s="173"/>
      <c r="P12" s="174"/>
      <c r="V12" s="14"/>
      <c r="W12" s="133"/>
      <c r="X12" s="134"/>
      <c r="Y12" s="134"/>
      <c r="Z12" s="175" t="s">
        <v>104</v>
      </c>
      <c r="AA12" s="176"/>
      <c r="AB12" s="177"/>
      <c r="AC12" s="177"/>
      <c r="AD12" s="177"/>
      <c r="AE12" s="177"/>
      <c r="AF12" s="177"/>
      <c r="AG12" s="177"/>
      <c r="AH12" s="177"/>
      <c r="AI12" s="177"/>
      <c r="AJ12" s="177"/>
      <c r="AK12" s="177"/>
      <c r="AL12" s="177"/>
      <c r="AM12" s="177"/>
      <c r="AN12" s="178"/>
      <c r="AO12" s="1"/>
      <c r="AY12" s="42" t="s">
        <v>44</v>
      </c>
      <c r="AZ12" s="42"/>
      <c r="BA12" s="42"/>
      <c r="BB12" s="42"/>
      <c r="BC12" s="42"/>
      <c r="BD12" s="42"/>
      <c r="BE12" s="42"/>
      <c r="BF12" s="42"/>
      <c r="BG12" s="42"/>
    </row>
    <row r="13" spans="1:59" ht="18" customHeight="1" thickTop="1">
      <c r="A13" s="1"/>
      <c r="B13" s="179" t="s">
        <v>12</v>
      </c>
      <c r="C13" s="180"/>
      <c r="D13" s="180"/>
      <c r="E13" s="181"/>
      <c r="F13" s="182">
        <f>IF(AS55&gt;=1,"入力不足あり",SUM(AK26:AN55))</f>
        <v>-50000</v>
      </c>
      <c r="G13" s="183"/>
      <c r="H13" s="183"/>
      <c r="I13" s="183"/>
      <c r="J13" s="183"/>
      <c r="K13" s="184"/>
      <c r="L13" s="185">
        <f ca="1">IF(AR56&gt;2,"税率見直",SUM(L10:P12))</f>
        <v>-5000</v>
      </c>
      <c r="M13" s="186"/>
      <c r="N13" s="186"/>
      <c r="O13" s="186"/>
      <c r="P13" s="187"/>
      <c r="V13" s="14"/>
      <c r="W13" s="131" t="s">
        <v>27</v>
      </c>
      <c r="X13" s="188"/>
      <c r="Y13" s="189"/>
      <c r="Z13" s="193" t="s">
        <v>105</v>
      </c>
      <c r="AA13" s="194"/>
      <c r="AB13" s="194"/>
      <c r="AC13" s="194"/>
      <c r="AD13" s="194"/>
      <c r="AE13" s="194"/>
      <c r="AF13" s="194"/>
      <c r="AG13" s="194"/>
      <c r="AH13" s="194"/>
      <c r="AI13" s="194"/>
      <c r="AJ13" s="194"/>
      <c r="AK13" s="194"/>
      <c r="AL13" s="194"/>
      <c r="AM13" s="197" t="s">
        <v>24</v>
      </c>
      <c r="AN13" s="198"/>
      <c r="AO13" s="1"/>
      <c r="AY13" s="42" t="s">
        <v>48</v>
      </c>
      <c r="AZ13" s="42"/>
      <c r="BA13" s="42"/>
      <c r="BB13" s="42"/>
      <c r="BC13" s="42"/>
      <c r="BD13" s="42"/>
      <c r="BE13" s="42"/>
      <c r="BF13" s="42"/>
      <c r="BG13" s="42"/>
    </row>
    <row r="14" spans="1:59" ht="15.95" customHeight="1">
      <c r="A14" s="1"/>
      <c r="W14" s="190"/>
      <c r="X14" s="191"/>
      <c r="Y14" s="192"/>
      <c r="Z14" s="195"/>
      <c r="AA14" s="196"/>
      <c r="AB14" s="196"/>
      <c r="AC14" s="196"/>
      <c r="AD14" s="196"/>
      <c r="AE14" s="196"/>
      <c r="AF14" s="196"/>
      <c r="AG14" s="196"/>
      <c r="AH14" s="196"/>
      <c r="AI14" s="196"/>
      <c r="AJ14" s="196"/>
      <c r="AK14" s="196"/>
      <c r="AL14" s="196"/>
      <c r="AM14" s="199"/>
      <c r="AN14" s="200"/>
      <c r="AO14" s="1"/>
      <c r="AY14" s="42" t="s">
        <v>47</v>
      </c>
      <c r="AZ14" s="42"/>
      <c r="BA14" s="42"/>
      <c r="BB14" s="42"/>
      <c r="BC14" s="42"/>
      <c r="BD14" s="42"/>
      <c r="BE14" s="42"/>
      <c r="BF14" s="42"/>
      <c r="BG14" s="42"/>
    </row>
    <row r="15" spans="1:59" ht="15.95" customHeight="1">
      <c r="A15" s="1"/>
      <c r="B15" s="162" t="s">
        <v>106</v>
      </c>
      <c r="C15" s="163"/>
      <c r="D15" s="163"/>
      <c r="E15" s="164"/>
      <c r="F15" s="201"/>
      <c r="G15" s="202"/>
      <c r="H15" s="202"/>
      <c r="I15" s="202"/>
      <c r="J15" s="203"/>
      <c r="K15" s="162" t="s">
        <v>107</v>
      </c>
      <c r="L15" s="163"/>
      <c r="M15" s="163"/>
      <c r="N15" s="163"/>
      <c r="O15" s="164"/>
      <c r="P15" s="204"/>
      <c r="Q15" s="205"/>
      <c r="R15" s="205"/>
      <c r="S15" s="205"/>
      <c r="T15" s="206"/>
      <c r="W15" s="71" t="s">
        <v>68</v>
      </c>
      <c r="AH15" s="3"/>
      <c r="AI15" s="1"/>
      <c r="AJ15" s="1"/>
      <c r="AK15" s="1"/>
      <c r="AL15" s="1"/>
      <c r="AM15" s="1"/>
      <c r="AN15" s="1"/>
      <c r="AO15" s="1"/>
      <c r="AY15" s="42"/>
      <c r="AZ15" s="42"/>
      <c r="BA15" s="42"/>
      <c r="BB15" s="42"/>
      <c r="BC15" s="42"/>
      <c r="BD15" s="42"/>
      <c r="BE15" s="42"/>
      <c r="BF15" s="42"/>
      <c r="BG15" s="42"/>
    </row>
    <row r="16" spans="1:59" ht="9.9499999999999993" customHeight="1" thickBot="1">
      <c r="A16" s="1"/>
      <c r="B16" s="6"/>
      <c r="C16" s="6"/>
      <c r="D16" s="6"/>
      <c r="E16" s="6"/>
      <c r="F16" s="6"/>
      <c r="G16" s="6"/>
      <c r="H16" s="6"/>
      <c r="I16" s="6"/>
      <c r="J16" s="6"/>
      <c r="K16" s="6"/>
      <c r="L16" s="6"/>
      <c r="M16" s="6"/>
      <c r="N16" s="7"/>
      <c r="O16" s="7"/>
      <c r="P16" s="7"/>
      <c r="Q16" s="7"/>
      <c r="R16" s="7"/>
      <c r="S16" s="7"/>
      <c r="T16" s="7"/>
      <c r="U16" s="8"/>
      <c r="V16" s="18"/>
      <c r="W16" s="18"/>
      <c r="X16" s="8"/>
      <c r="Y16" s="8"/>
      <c r="Z16" s="8"/>
      <c r="AA16" s="8"/>
      <c r="AB16" s="8"/>
      <c r="AC16" s="8"/>
      <c r="AD16" s="8"/>
      <c r="AE16" s="8"/>
      <c r="AF16" s="8"/>
      <c r="AG16" s="8"/>
      <c r="AH16" s="7"/>
      <c r="AI16" s="6"/>
      <c r="AJ16" s="6"/>
      <c r="AK16" s="6"/>
      <c r="AL16" s="6"/>
      <c r="AM16" s="6"/>
      <c r="AN16" s="6"/>
      <c r="AO16" s="1"/>
      <c r="AY16" s="44"/>
      <c r="AZ16" s="44"/>
      <c r="BA16" s="44"/>
      <c r="BB16" s="44"/>
      <c r="BC16" s="44"/>
      <c r="BD16" s="44"/>
      <c r="BE16" s="44"/>
      <c r="BF16" s="44"/>
      <c r="BG16" s="44"/>
    </row>
    <row r="17" spans="1:59" ht="9.9499999999999993" customHeight="1" thickTop="1">
      <c r="A17" s="1"/>
      <c r="B17" s="1"/>
      <c r="C17" s="1"/>
      <c r="D17" s="1"/>
      <c r="E17" s="1"/>
      <c r="F17" s="1"/>
      <c r="G17" s="1"/>
      <c r="H17" s="1"/>
      <c r="I17" s="1"/>
      <c r="J17" s="1"/>
      <c r="K17" s="1"/>
      <c r="L17" s="1"/>
      <c r="M17" s="1"/>
      <c r="N17" s="3"/>
      <c r="O17" s="3"/>
      <c r="P17" s="3"/>
      <c r="Q17" s="3"/>
      <c r="R17" s="3"/>
      <c r="S17" s="3"/>
      <c r="T17" s="3"/>
      <c r="U17" s="3"/>
      <c r="V17" s="3"/>
      <c r="AH17" s="3"/>
      <c r="AI17" s="1"/>
      <c r="AJ17" s="1"/>
      <c r="AK17" s="1"/>
      <c r="AL17" s="1"/>
      <c r="AM17" s="1"/>
      <c r="AN17" s="1"/>
      <c r="AO17" s="1"/>
      <c r="AY17" s="44"/>
      <c r="AZ17" s="44"/>
      <c r="BA17" s="44"/>
      <c r="BB17" s="44"/>
      <c r="BC17" s="44"/>
      <c r="BD17" s="44"/>
      <c r="BE17" s="44"/>
      <c r="BF17" s="44"/>
      <c r="BG17" s="44"/>
    </row>
    <row r="18" spans="1:59" ht="20.100000000000001" customHeight="1">
      <c r="A18" s="4"/>
      <c r="B18" s="1" t="s">
        <v>21</v>
      </c>
      <c r="AO18" s="1"/>
      <c r="AY18" s="91" t="s">
        <v>79</v>
      </c>
      <c r="AZ18" s="91"/>
      <c r="BA18" s="91"/>
      <c r="BB18" s="91"/>
      <c r="BC18" s="91"/>
      <c r="BD18" s="44"/>
      <c r="BE18" s="44"/>
      <c r="BF18" s="44"/>
      <c r="BG18" s="44"/>
    </row>
    <row r="19" spans="1:59" ht="20.100000000000001" customHeight="1">
      <c r="A19" s="4"/>
      <c r="B19" s="153" t="s">
        <v>70</v>
      </c>
      <c r="C19" s="157"/>
      <c r="D19" s="157"/>
      <c r="E19" s="157"/>
      <c r="F19" s="158"/>
      <c r="G19" s="159">
        <v>45199</v>
      </c>
      <c r="H19" s="160"/>
      <c r="I19" s="160"/>
      <c r="J19" s="160"/>
      <c r="K19" s="160"/>
      <c r="L19" s="160"/>
      <c r="M19" s="160"/>
      <c r="N19" s="160"/>
      <c r="O19" s="161"/>
      <c r="AE19" s="162" t="s">
        <v>23</v>
      </c>
      <c r="AF19" s="163"/>
      <c r="AG19" s="163"/>
      <c r="AH19" s="164"/>
      <c r="AI19" s="165"/>
      <c r="AJ19" s="166"/>
      <c r="AK19" s="166"/>
      <c r="AL19" s="166"/>
      <c r="AM19" s="166"/>
      <c r="AN19" s="167"/>
      <c r="AO19" s="1"/>
      <c r="AP19" s="28">
        <v>2</v>
      </c>
      <c r="AQ19" s="28" t="b">
        <v>0</v>
      </c>
      <c r="AY19" s="44"/>
      <c r="AZ19" s="44"/>
      <c r="BA19" s="44"/>
      <c r="BB19" s="44"/>
      <c r="BC19" s="44"/>
      <c r="BD19" s="44"/>
      <c r="BE19" s="44"/>
      <c r="BF19" s="44"/>
      <c r="BG19" s="44"/>
    </row>
    <row r="20" spans="1:59" ht="9.9499999999999993" customHeight="1">
      <c r="AO20" s="1"/>
      <c r="AY20" s="44"/>
      <c r="AZ20" s="44"/>
      <c r="BA20" s="44"/>
      <c r="BB20" s="44"/>
      <c r="BC20" s="44"/>
      <c r="BD20" s="44"/>
      <c r="BE20" s="44"/>
      <c r="BF20" s="44"/>
      <c r="BG20" s="44"/>
    </row>
    <row r="21" spans="1:59" ht="15.95" customHeight="1">
      <c r="B21" s="96" t="s">
        <v>34</v>
      </c>
      <c r="C21" s="97"/>
      <c r="D21" s="97"/>
      <c r="E21" s="97"/>
      <c r="F21" s="98"/>
      <c r="G21" s="168"/>
      <c r="H21" s="169"/>
      <c r="I21" s="169"/>
      <c r="J21" s="169"/>
      <c r="K21" s="169"/>
      <c r="L21" s="169"/>
      <c r="M21" s="169"/>
      <c r="N21" s="169"/>
      <c r="O21" s="169"/>
      <c r="P21" s="169"/>
      <c r="Q21" s="169"/>
      <c r="R21" s="169"/>
      <c r="S21" s="169"/>
      <c r="T21" s="169"/>
      <c r="U21" s="169"/>
      <c r="V21" s="169"/>
      <c r="W21" s="169"/>
      <c r="X21" s="169"/>
      <c r="Y21" s="170"/>
      <c r="AI21" s="13"/>
      <c r="AJ21" s="13"/>
      <c r="AK21" s="13"/>
      <c r="AL21" s="13"/>
      <c r="AM21" s="13"/>
      <c r="AN21" s="13"/>
      <c r="AO21" s="1"/>
      <c r="AY21" s="171" t="s">
        <v>58</v>
      </c>
      <c r="AZ21" s="171"/>
      <c r="BA21" s="171"/>
      <c r="BB21" s="171"/>
      <c r="BC21" s="171"/>
      <c r="BD21" s="171"/>
      <c r="BE21" s="171"/>
      <c r="BF21" s="171"/>
      <c r="BG21" s="171"/>
    </row>
    <row r="22" spans="1:59" ht="15.95" customHeight="1">
      <c r="A22" s="4"/>
      <c r="B22" s="207" t="s">
        <v>31</v>
      </c>
      <c r="C22" s="208"/>
      <c r="D22" s="208"/>
      <c r="E22" s="208"/>
      <c r="F22" s="209"/>
      <c r="G22" s="210"/>
      <c r="H22" s="211"/>
      <c r="I22" s="211"/>
      <c r="J22" s="211"/>
      <c r="K22" s="212"/>
      <c r="L22" s="212"/>
      <c r="M22" s="212"/>
      <c r="N22" s="212"/>
      <c r="O22" s="212"/>
      <c r="P22" s="212"/>
      <c r="Q22" s="212"/>
      <c r="R22" s="212"/>
      <c r="S22" s="212"/>
      <c r="T22" s="212"/>
      <c r="U22" s="212"/>
      <c r="V22" s="212"/>
      <c r="W22" s="212"/>
      <c r="X22" s="212"/>
      <c r="Y22" s="213"/>
      <c r="AE22" s="96" t="s">
        <v>22</v>
      </c>
      <c r="AF22" s="97"/>
      <c r="AG22" s="97"/>
      <c r="AH22" s="98"/>
      <c r="AI22" s="214" t="s">
        <v>20</v>
      </c>
      <c r="AJ22" s="215"/>
      <c r="AK22" s="215"/>
      <c r="AL22" s="215"/>
      <c r="AM22" s="215"/>
      <c r="AN22" s="216"/>
      <c r="AY22" s="171" t="s">
        <v>59</v>
      </c>
      <c r="AZ22" s="171"/>
      <c r="BA22" s="171"/>
      <c r="BB22" s="171"/>
      <c r="BC22" s="171"/>
      <c r="BD22" s="171"/>
      <c r="BE22" s="171"/>
      <c r="BF22" s="171"/>
      <c r="BG22" s="171"/>
    </row>
    <row r="23" spans="1:59" ht="15.95" customHeight="1">
      <c r="A23" s="4"/>
      <c r="B23" s="217" t="s">
        <v>32</v>
      </c>
      <c r="C23" s="218"/>
      <c r="D23" s="218"/>
      <c r="E23" s="218"/>
      <c r="F23" s="219"/>
      <c r="G23" s="220">
        <v>2311001</v>
      </c>
      <c r="H23" s="221"/>
      <c r="I23" s="221"/>
      <c r="J23" s="222"/>
      <c r="K23" s="57"/>
      <c r="L23" s="58"/>
      <c r="M23" s="58"/>
      <c r="N23" s="58"/>
      <c r="O23" s="58"/>
      <c r="P23" s="58"/>
      <c r="Q23" s="58"/>
      <c r="R23" s="58"/>
      <c r="S23" s="58"/>
      <c r="T23" s="58"/>
      <c r="U23" s="58"/>
      <c r="V23" s="58"/>
      <c r="W23" s="58"/>
      <c r="X23" s="58"/>
      <c r="Y23" s="58"/>
      <c r="AE23" s="223">
        <v>101111</v>
      </c>
      <c r="AF23" s="224"/>
      <c r="AG23" s="224"/>
      <c r="AH23" s="225"/>
      <c r="AI23" s="226"/>
      <c r="AJ23" s="227"/>
      <c r="AK23" s="227"/>
      <c r="AL23" s="227"/>
      <c r="AM23" s="227"/>
      <c r="AN23" s="228"/>
      <c r="AY23" s="171" t="s">
        <v>60</v>
      </c>
      <c r="AZ23" s="171"/>
      <c r="BA23" s="171"/>
      <c r="BB23" s="171"/>
      <c r="BC23" s="171"/>
      <c r="BD23" s="171"/>
      <c r="BE23" s="171"/>
      <c r="BF23" s="171"/>
      <c r="BG23" s="171"/>
    </row>
    <row r="24" spans="1:59" ht="17.100000000000001" customHeight="1">
      <c r="A24" s="1"/>
      <c r="B24" s="229" t="s">
        <v>49</v>
      </c>
      <c r="C24" s="229"/>
      <c r="D24" s="229"/>
      <c r="E24" s="229"/>
      <c r="F24" s="29"/>
      <c r="G24" s="30"/>
      <c r="H24" s="30"/>
      <c r="I24" s="30"/>
      <c r="J24" s="30"/>
      <c r="K24" s="30"/>
      <c r="L24" s="30"/>
      <c r="M24" s="30"/>
      <c r="N24" s="30"/>
      <c r="O24" s="30"/>
      <c r="P24" s="30"/>
      <c r="Q24" s="30"/>
      <c r="R24" s="30"/>
      <c r="S24" s="30"/>
      <c r="T24" s="30"/>
      <c r="U24" s="30"/>
      <c r="V24" s="30"/>
      <c r="W24" s="30"/>
      <c r="X24" s="30"/>
      <c r="Y24" s="30"/>
      <c r="Z24" s="30"/>
      <c r="AA24" s="30"/>
      <c r="AB24" s="30"/>
      <c r="AP24" s="2" t="b">
        <f>IF(AQ25=30,FALSE,TRUE)</f>
        <v>0</v>
      </c>
      <c r="AQ24" s="2" t="b">
        <f>IF(AR25=30,FALSE,TRUE)</f>
        <v>0</v>
      </c>
      <c r="AY24" s="230" t="s">
        <v>56</v>
      </c>
      <c r="AZ24" s="230"/>
      <c r="BA24" s="230"/>
      <c r="BB24" s="230"/>
      <c r="BC24" s="230"/>
      <c r="BD24" s="230"/>
      <c r="BE24" s="230"/>
      <c r="BF24" s="230"/>
      <c r="BG24" s="230"/>
    </row>
    <row r="25" spans="1:59" ht="15.95" customHeight="1">
      <c r="A25" s="1"/>
      <c r="B25" s="23" t="s">
        <v>5</v>
      </c>
      <c r="C25" s="231" t="s">
        <v>71</v>
      </c>
      <c r="D25" s="232"/>
      <c r="E25" s="232"/>
      <c r="F25" s="233"/>
      <c r="G25" s="231" t="s">
        <v>72</v>
      </c>
      <c r="H25" s="232"/>
      <c r="I25" s="232"/>
      <c r="J25" s="233"/>
      <c r="K25" s="231" t="s">
        <v>17</v>
      </c>
      <c r="L25" s="232"/>
      <c r="M25" s="232"/>
      <c r="N25" s="232"/>
      <c r="O25" s="232"/>
      <c r="P25" s="233"/>
      <c r="Q25" s="153" t="s">
        <v>81</v>
      </c>
      <c r="R25" s="157"/>
      <c r="S25" s="157"/>
      <c r="T25" s="157"/>
      <c r="U25" s="157"/>
      <c r="V25" s="157"/>
      <c r="W25" s="157"/>
      <c r="X25" s="157"/>
      <c r="Y25" s="158"/>
      <c r="Z25" s="231" t="s">
        <v>2</v>
      </c>
      <c r="AA25" s="232"/>
      <c r="AB25" s="232"/>
      <c r="AC25" s="231" t="s">
        <v>3</v>
      </c>
      <c r="AD25" s="233"/>
      <c r="AE25" s="231" t="s">
        <v>4</v>
      </c>
      <c r="AF25" s="232"/>
      <c r="AG25" s="232"/>
      <c r="AH25" s="233"/>
      <c r="AI25" s="231" t="s">
        <v>6</v>
      </c>
      <c r="AJ25" s="233"/>
      <c r="AK25" s="231" t="s">
        <v>18</v>
      </c>
      <c r="AL25" s="232"/>
      <c r="AM25" s="232"/>
      <c r="AN25" s="233"/>
      <c r="AQ25" s="2">
        <f>SUM(AQ26:AQ55)</f>
        <v>30</v>
      </c>
      <c r="AR25" s="2">
        <f>SUM(AR26:AR55)</f>
        <v>30</v>
      </c>
      <c r="AT25" s="49" t="s">
        <v>88</v>
      </c>
      <c r="AU25" s="49" t="s">
        <v>98</v>
      </c>
      <c r="AV25" s="49" t="s">
        <v>89</v>
      </c>
      <c r="AW25" s="49" t="s">
        <v>97</v>
      </c>
      <c r="AY25" s="234" t="s">
        <v>57</v>
      </c>
      <c r="AZ25" s="234"/>
      <c r="BA25" s="234"/>
      <c r="BB25" s="234"/>
      <c r="BC25" s="234"/>
      <c r="BD25" s="234"/>
      <c r="BE25" s="234"/>
      <c r="BF25" s="234"/>
      <c r="BG25" s="234"/>
    </row>
    <row r="26" spans="1:59" ht="15.95" customHeight="1">
      <c r="A26" s="1"/>
      <c r="B26" s="32">
        <v>1</v>
      </c>
      <c r="C26" s="257">
        <v>45170</v>
      </c>
      <c r="D26" s="258"/>
      <c r="E26" s="258"/>
      <c r="F26" s="259"/>
      <c r="G26" s="257">
        <v>45117</v>
      </c>
      <c r="H26" s="258"/>
      <c r="I26" s="258"/>
      <c r="J26" s="259"/>
      <c r="K26" s="260" t="s">
        <v>100</v>
      </c>
      <c r="L26" s="261"/>
      <c r="M26" s="261"/>
      <c r="N26" s="261"/>
      <c r="O26" s="261"/>
      <c r="P26" s="262"/>
      <c r="Q26" s="263" t="s">
        <v>101</v>
      </c>
      <c r="R26" s="264"/>
      <c r="S26" s="264"/>
      <c r="T26" s="264"/>
      <c r="U26" s="264"/>
      <c r="V26" s="264"/>
      <c r="W26" s="264"/>
      <c r="X26" s="264"/>
      <c r="Y26" s="265"/>
      <c r="Z26" s="266">
        <v>-1</v>
      </c>
      <c r="AA26" s="267"/>
      <c r="AB26" s="267"/>
      <c r="AC26" s="268"/>
      <c r="AD26" s="269"/>
      <c r="AE26" s="270">
        <v>50000</v>
      </c>
      <c r="AF26" s="271"/>
      <c r="AG26" s="271"/>
      <c r="AH26" s="272"/>
      <c r="AI26" s="273">
        <v>10</v>
      </c>
      <c r="AJ26" s="274"/>
      <c r="AK26" s="275">
        <f t="shared" ref="AK26:AK55" si="0">IF(AND(C26="",G26="",K26="",Z26="",AE26=""),"",IF(OR(C26="",G26="",K26="",Z26="",AE26=""),"入力不足あり",ROUND(AT26*AV26,2)))</f>
        <v>-50000</v>
      </c>
      <c r="AL26" s="276"/>
      <c r="AM26" s="276"/>
      <c r="AN26" s="277"/>
      <c r="AP26" s="26">
        <f>IFERROR(1/COUNTIF($AI$26:$AJ$55,AI26),0)</f>
        <v>1</v>
      </c>
      <c r="AQ26" s="38">
        <f t="shared" ref="AQ26:AQ55" si="1">IF(Z26=INT(Z26),1,"ari")</f>
        <v>1</v>
      </c>
      <c r="AR26" s="38">
        <f>IF(AE26=INT(AE26),1,"ari")</f>
        <v>1</v>
      </c>
      <c r="AS26" s="38"/>
      <c r="AT26" s="50">
        <f t="shared" ref="AT26:AT55" si="2">ROUND(Z26,1)</f>
        <v>-1</v>
      </c>
      <c r="AU26" s="50">
        <f t="shared" ref="AU26:AU28" si="3">IF(Z26="","",ABS(VALUE(IF(AT26&gt;0,(AT26-ROUNDDOWN(AT26,0))*10,(AT26-ROUNDDOWN(AT26,0))*-10))))</f>
        <v>0</v>
      </c>
      <c r="AV26" s="53">
        <f t="shared" ref="AV26:AV55" si="4">ROUND(AE26,2)</f>
        <v>50000</v>
      </c>
      <c r="AW26" s="60">
        <f>IF(AV26&gt;0,(AV26-ROUNDDOWN(AV26,0))*100,(AV26-ROUNDDOWN(AV26,0))*-100)</f>
        <v>0</v>
      </c>
      <c r="AY26" s="235" t="s">
        <v>61</v>
      </c>
      <c r="AZ26" s="235"/>
      <c r="BA26" s="235"/>
      <c r="BB26" s="235"/>
      <c r="BC26" s="235"/>
      <c r="BD26" s="235"/>
      <c r="BE26" s="235"/>
      <c r="BF26" s="235"/>
      <c r="BG26" s="235"/>
    </row>
    <row r="27" spans="1:59" ht="15.95" customHeight="1">
      <c r="A27" s="5"/>
      <c r="B27" s="33">
        <v>2</v>
      </c>
      <c r="C27" s="236"/>
      <c r="D27" s="237"/>
      <c r="E27" s="237"/>
      <c r="F27" s="238"/>
      <c r="G27" s="236"/>
      <c r="H27" s="237"/>
      <c r="I27" s="237"/>
      <c r="J27" s="238"/>
      <c r="K27" s="239"/>
      <c r="L27" s="240"/>
      <c r="M27" s="240"/>
      <c r="N27" s="240"/>
      <c r="O27" s="240"/>
      <c r="P27" s="241"/>
      <c r="Q27" s="242"/>
      <c r="R27" s="243"/>
      <c r="S27" s="243"/>
      <c r="T27" s="243"/>
      <c r="U27" s="243"/>
      <c r="V27" s="243"/>
      <c r="W27" s="243"/>
      <c r="X27" s="243"/>
      <c r="Y27" s="244"/>
      <c r="Z27" s="245"/>
      <c r="AA27" s="246"/>
      <c r="AB27" s="246"/>
      <c r="AC27" s="247"/>
      <c r="AD27" s="248"/>
      <c r="AE27" s="249"/>
      <c r="AF27" s="250"/>
      <c r="AG27" s="250"/>
      <c r="AH27" s="251"/>
      <c r="AI27" s="252"/>
      <c r="AJ27" s="253"/>
      <c r="AK27" s="254" t="str">
        <f t="shared" si="0"/>
        <v/>
      </c>
      <c r="AL27" s="255"/>
      <c r="AM27" s="255"/>
      <c r="AN27" s="256"/>
      <c r="AP27" s="26">
        <f t="shared" ref="AP27:AP55" si="5">IFERROR(1/COUNTIF($AI$26:$AJ$55,AI27),0)</f>
        <v>0</v>
      </c>
      <c r="AQ27" s="38">
        <f t="shared" si="1"/>
        <v>1</v>
      </c>
      <c r="AR27" s="38">
        <f t="shared" ref="AR27:AR55" si="6">IF(AE27=INT(AE27),1,"ari")</f>
        <v>1</v>
      </c>
      <c r="AS27" s="38"/>
      <c r="AT27" s="51">
        <f t="shared" si="2"/>
        <v>0</v>
      </c>
      <c r="AU27" s="61" t="str">
        <f t="shared" si="3"/>
        <v/>
      </c>
      <c r="AV27" s="59">
        <f t="shared" si="4"/>
        <v>0</v>
      </c>
      <c r="AW27" s="61">
        <f t="shared" ref="AW27:AW35" si="7">IF(AV27&gt;0,(AV27-ROUNDDOWN(AV27,0))*100,(AV27-ROUNDDOWN(AV27,0))*-100)</f>
        <v>0</v>
      </c>
      <c r="AY27" s="44"/>
      <c r="AZ27" s="44"/>
      <c r="BA27" s="44"/>
      <c r="BB27" s="44"/>
      <c r="BC27" s="44"/>
      <c r="BD27" s="44"/>
      <c r="BE27" s="44"/>
      <c r="BF27" s="44"/>
      <c r="BG27" s="44"/>
    </row>
    <row r="28" spans="1:59" ht="15.95" customHeight="1">
      <c r="A28" s="5"/>
      <c r="B28" s="33">
        <v>3</v>
      </c>
      <c r="C28" s="236"/>
      <c r="D28" s="237"/>
      <c r="E28" s="237"/>
      <c r="F28" s="238"/>
      <c r="G28" s="236"/>
      <c r="H28" s="237"/>
      <c r="I28" s="237"/>
      <c r="J28" s="238"/>
      <c r="K28" s="239"/>
      <c r="L28" s="240"/>
      <c r="M28" s="240"/>
      <c r="N28" s="240"/>
      <c r="O28" s="240"/>
      <c r="P28" s="241"/>
      <c r="Q28" s="242"/>
      <c r="R28" s="243"/>
      <c r="S28" s="243"/>
      <c r="T28" s="243"/>
      <c r="U28" s="243"/>
      <c r="V28" s="243"/>
      <c r="W28" s="243"/>
      <c r="X28" s="243"/>
      <c r="Y28" s="244"/>
      <c r="Z28" s="245"/>
      <c r="AA28" s="246"/>
      <c r="AB28" s="246"/>
      <c r="AC28" s="247"/>
      <c r="AD28" s="248"/>
      <c r="AE28" s="249"/>
      <c r="AF28" s="250"/>
      <c r="AG28" s="250"/>
      <c r="AH28" s="251"/>
      <c r="AI28" s="252"/>
      <c r="AJ28" s="253"/>
      <c r="AK28" s="254" t="str">
        <f t="shared" si="0"/>
        <v/>
      </c>
      <c r="AL28" s="255"/>
      <c r="AM28" s="255"/>
      <c r="AN28" s="256"/>
      <c r="AP28" s="26">
        <f t="shared" si="5"/>
        <v>0</v>
      </c>
      <c r="AQ28" s="38">
        <f t="shared" si="1"/>
        <v>1</v>
      </c>
      <c r="AR28" s="38">
        <f t="shared" si="6"/>
        <v>1</v>
      </c>
      <c r="AS28" s="38"/>
      <c r="AT28" s="51">
        <f t="shared" si="2"/>
        <v>0</v>
      </c>
      <c r="AU28" s="61" t="str">
        <f t="shared" si="3"/>
        <v/>
      </c>
      <c r="AV28" s="54">
        <f t="shared" si="4"/>
        <v>0</v>
      </c>
      <c r="AW28" s="61">
        <f t="shared" si="7"/>
        <v>0</v>
      </c>
      <c r="AY28" s="171" t="s">
        <v>78</v>
      </c>
      <c r="AZ28" s="171"/>
      <c r="BA28" s="171"/>
      <c r="BB28" s="43"/>
      <c r="BC28" s="43"/>
      <c r="BD28" s="43"/>
      <c r="BE28" s="43"/>
      <c r="BF28" s="43"/>
      <c r="BG28" s="44"/>
    </row>
    <row r="29" spans="1:59" ht="15.95" customHeight="1">
      <c r="A29" s="5"/>
      <c r="B29" s="33">
        <v>4</v>
      </c>
      <c r="C29" s="236"/>
      <c r="D29" s="237"/>
      <c r="E29" s="237"/>
      <c r="F29" s="238"/>
      <c r="G29" s="236"/>
      <c r="H29" s="237"/>
      <c r="I29" s="237"/>
      <c r="J29" s="238"/>
      <c r="K29" s="239"/>
      <c r="L29" s="240"/>
      <c r="M29" s="240"/>
      <c r="N29" s="240"/>
      <c r="O29" s="240"/>
      <c r="P29" s="241"/>
      <c r="Q29" s="242"/>
      <c r="R29" s="243"/>
      <c r="S29" s="243"/>
      <c r="T29" s="243"/>
      <c r="U29" s="243"/>
      <c r="V29" s="243"/>
      <c r="W29" s="243"/>
      <c r="X29" s="243"/>
      <c r="Y29" s="244"/>
      <c r="Z29" s="245"/>
      <c r="AA29" s="246"/>
      <c r="AB29" s="246"/>
      <c r="AC29" s="247"/>
      <c r="AD29" s="248"/>
      <c r="AE29" s="249"/>
      <c r="AF29" s="250"/>
      <c r="AG29" s="250"/>
      <c r="AH29" s="251"/>
      <c r="AI29" s="252"/>
      <c r="AJ29" s="253"/>
      <c r="AK29" s="254" t="str">
        <f t="shared" si="0"/>
        <v/>
      </c>
      <c r="AL29" s="255"/>
      <c r="AM29" s="255"/>
      <c r="AN29" s="256"/>
      <c r="AP29" s="26">
        <f t="shared" si="5"/>
        <v>0</v>
      </c>
      <c r="AQ29" s="38">
        <f t="shared" si="1"/>
        <v>1</v>
      </c>
      <c r="AR29" s="38">
        <f t="shared" si="6"/>
        <v>1</v>
      </c>
      <c r="AS29" s="38"/>
      <c r="AT29" s="68">
        <f>ABS(ROUND(Z29,1))</f>
        <v>0</v>
      </c>
      <c r="AU29" s="61" t="str">
        <f>IF(Z29="","",ABS(VALUE(IF(AT29&gt;0,(AT29-ROUNDDOWN(AT29,0))*10,(AT29-ROUNDDOWN(AT29,0))*-10))))</f>
        <v/>
      </c>
      <c r="AV29" s="54">
        <f t="shared" si="4"/>
        <v>0</v>
      </c>
      <c r="AW29" s="61">
        <f t="shared" si="7"/>
        <v>0</v>
      </c>
      <c r="AY29" s="171" t="s">
        <v>74</v>
      </c>
      <c r="AZ29" s="171"/>
      <c r="BA29" s="171"/>
      <c r="BB29" s="171"/>
      <c r="BC29" s="171"/>
      <c r="BD29" s="171"/>
      <c r="BE29" s="171"/>
      <c r="BF29" s="171"/>
      <c r="BG29" s="44"/>
    </row>
    <row r="30" spans="1:59" ht="15.95" customHeight="1">
      <c r="A30" s="5"/>
      <c r="B30" s="33">
        <v>5</v>
      </c>
      <c r="C30" s="236"/>
      <c r="D30" s="237"/>
      <c r="E30" s="237"/>
      <c r="F30" s="238"/>
      <c r="G30" s="236"/>
      <c r="H30" s="237"/>
      <c r="I30" s="237"/>
      <c r="J30" s="238"/>
      <c r="K30" s="239"/>
      <c r="L30" s="240"/>
      <c r="M30" s="240"/>
      <c r="N30" s="240"/>
      <c r="O30" s="240"/>
      <c r="P30" s="241"/>
      <c r="Q30" s="242"/>
      <c r="R30" s="243"/>
      <c r="S30" s="243"/>
      <c r="T30" s="243"/>
      <c r="U30" s="243"/>
      <c r="V30" s="243"/>
      <c r="W30" s="243"/>
      <c r="X30" s="243"/>
      <c r="Y30" s="244"/>
      <c r="Z30" s="245"/>
      <c r="AA30" s="246"/>
      <c r="AB30" s="246"/>
      <c r="AC30" s="247"/>
      <c r="AD30" s="248"/>
      <c r="AE30" s="249"/>
      <c r="AF30" s="250"/>
      <c r="AG30" s="250"/>
      <c r="AH30" s="251"/>
      <c r="AI30" s="252"/>
      <c r="AJ30" s="253"/>
      <c r="AK30" s="254" t="str">
        <f t="shared" si="0"/>
        <v/>
      </c>
      <c r="AL30" s="255"/>
      <c r="AM30" s="255"/>
      <c r="AN30" s="256"/>
      <c r="AP30" s="26">
        <f t="shared" si="5"/>
        <v>0</v>
      </c>
      <c r="AQ30" s="38">
        <f t="shared" si="1"/>
        <v>1</v>
      </c>
      <c r="AR30" s="38">
        <f t="shared" si="6"/>
        <v>1</v>
      </c>
      <c r="AS30" s="38"/>
      <c r="AT30" s="51">
        <f t="shared" si="2"/>
        <v>0</v>
      </c>
      <c r="AU30" s="61" t="str">
        <f t="shared" ref="AU30:AU55" si="8">IF(Z30="","",ABS(VALUE(IF(AT30&gt;0,(AT30-ROUNDDOWN(AT30,0))*10,(AT30-ROUNDDOWN(AT30,0))*-10))))</f>
        <v/>
      </c>
      <c r="AV30" s="54">
        <f t="shared" si="4"/>
        <v>0</v>
      </c>
      <c r="AW30" s="61">
        <f t="shared" si="7"/>
        <v>0</v>
      </c>
      <c r="AY30" s="56" t="s">
        <v>75</v>
      </c>
      <c r="AZ30" s="56" t="s">
        <v>72</v>
      </c>
      <c r="BA30" s="56" t="s">
        <v>17</v>
      </c>
      <c r="BB30" s="56" t="s">
        <v>50</v>
      </c>
      <c r="BC30" s="56" t="s">
        <v>51</v>
      </c>
      <c r="BD30" s="56" t="s">
        <v>52</v>
      </c>
      <c r="BE30" s="56" t="s">
        <v>53</v>
      </c>
      <c r="BF30" s="56" t="s">
        <v>6</v>
      </c>
      <c r="BG30" s="56" t="s">
        <v>90</v>
      </c>
    </row>
    <row r="31" spans="1:59" ht="15.95" customHeight="1">
      <c r="A31" s="5"/>
      <c r="B31" s="33">
        <v>6</v>
      </c>
      <c r="C31" s="236"/>
      <c r="D31" s="237"/>
      <c r="E31" s="237"/>
      <c r="F31" s="238"/>
      <c r="G31" s="236"/>
      <c r="H31" s="237"/>
      <c r="I31" s="237"/>
      <c r="J31" s="238"/>
      <c r="K31" s="239"/>
      <c r="L31" s="240"/>
      <c r="M31" s="240"/>
      <c r="N31" s="240"/>
      <c r="O31" s="240"/>
      <c r="P31" s="241"/>
      <c r="Q31" s="242"/>
      <c r="R31" s="243"/>
      <c r="S31" s="243"/>
      <c r="T31" s="243"/>
      <c r="U31" s="243"/>
      <c r="V31" s="243"/>
      <c r="W31" s="243"/>
      <c r="X31" s="243"/>
      <c r="Y31" s="244"/>
      <c r="Z31" s="245"/>
      <c r="AA31" s="246"/>
      <c r="AB31" s="246"/>
      <c r="AC31" s="247"/>
      <c r="AD31" s="248"/>
      <c r="AE31" s="249"/>
      <c r="AF31" s="250"/>
      <c r="AG31" s="250"/>
      <c r="AH31" s="251"/>
      <c r="AI31" s="252"/>
      <c r="AJ31" s="253"/>
      <c r="AK31" s="254" t="str">
        <f t="shared" si="0"/>
        <v/>
      </c>
      <c r="AL31" s="255"/>
      <c r="AM31" s="255"/>
      <c r="AN31" s="256"/>
      <c r="AP31" s="26">
        <f t="shared" si="5"/>
        <v>0</v>
      </c>
      <c r="AQ31" s="38">
        <f t="shared" si="1"/>
        <v>1</v>
      </c>
      <c r="AR31" s="38">
        <f t="shared" si="6"/>
        <v>1</v>
      </c>
      <c r="AS31" s="38"/>
      <c r="AT31" s="51">
        <f t="shared" si="2"/>
        <v>0</v>
      </c>
      <c r="AU31" s="61" t="str">
        <f t="shared" si="8"/>
        <v/>
      </c>
      <c r="AV31" s="54">
        <f t="shared" si="4"/>
        <v>0</v>
      </c>
      <c r="AW31" s="61">
        <f t="shared" si="7"/>
        <v>0</v>
      </c>
      <c r="AY31" s="45">
        <v>45184</v>
      </c>
      <c r="AZ31" s="45">
        <v>45127</v>
      </c>
      <c r="BA31" s="46" t="s">
        <v>26</v>
      </c>
      <c r="BB31" s="46"/>
      <c r="BC31" s="69">
        <v>-1</v>
      </c>
      <c r="BD31" s="46" t="s">
        <v>54</v>
      </c>
      <c r="BE31" s="47">
        <v>100000</v>
      </c>
      <c r="BF31" s="48">
        <v>0.1</v>
      </c>
      <c r="BG31" s="70">
        <f>BE31*BF31*BC31</f>
        <v>-10000</v>
      </c>
    </row>
    <row r="32" spans="1:59" ht="15.95" customHeight="1">
      <c r="A32" s="5"/>
      <c r="B32" s="33">
        <v>7</v>
      </c>
      <c r="C32" s="236"/>
      <c r="D32" s="237"/>
      <c r="E32" s="237"/>
      <c r="F32" s="238"/>
      <c r="G32" s="236"/>
      <c r="H32" s="237"/>
      <c r="I32" s="237"/>
      <c r="J32" s="238"/>
      <c r="K32" s="239"/>
      <c r="L32" s="240"/>
      <c r="M32" s="240"/>
      <c r="N32" s="240"/>
      <c r="O32" s="240"/>
      <c r="P32" s="241"/>
      <c r="Q32" s="242"/>
      <c r="R32" s="243"/>
      <c r="S32" s="243"/>
      <c r="T32" s="243"/>
      <c r="U32" s="243"/>
      <c r="V32" s="243"/>
      <c r="W32" s="243"/>
      <c r="X32" s="243"/>
      <c r="Y32" s="244"/>
      <c r="Z32" s="245"/>
      <c r="AA32" s="246"/>
      <c r="AB32" s="246"/>
      <c r="AC32" s="247"/>
      <c r="AD32" s="248"/>
      <c r="AE32" s="249"/>
      <c r="AF32" s="250"/>
      <c r="AG32" s="250"/>
      <c r="AH32" s="251"/>
      <c r="AI32" s="252"/>
      <c r="AJ32" s="253"/>
      <c r="AK32" s="254" t="str">
        <f t="shared" si="0"/>
        <v/>
      </c>
      <c r="AL32" s="255"/>
      <c r="AM32" s="255"/>
      <c r="AN32" s="256"/>
      <c r="AP32" s="26">
        <f t="shared" si="5"/>
        <v>0</v>
      </c>
      <c r="AQ32" s="38">
        <f t="shared" si="1"/>
        <v>1</v>
      </c>
      <c r="AR32" s="38">
        <f t="shared" si="6"/>
        <v>1</v>
      </c>
      <c r="AS32" s="38"/>
      <c r="AT32" s="51">
        <f t="shared" si="2"/>
        <v>0</v>
      </c>
      <c r="AU32" s="61" t="str">
        <f t="shared" si="8"/>
        <v/>
      </c>
      <c r="AV32" s="54">
        <f t="shared" si="4"/>
        <v>0</v>
      </c>
      <c r="AW32" s="61">
        <f t="shared" si="7"/>
        <v>0</v>
      </c>
      <c r="AY32" s="278" t="s">
        <v>83</v>
      </c>
      <c r="AZ32" s="278"/>
      <c r="BA32" s="278"/>
      <c r="BB32" s="278"/>
      <c r="BC32" s="278"/>
      <c r="BD32" s="278"/>
      <c r="BE32" s="278"/>
      <c r="BF32" s="278"/>
      <c r="BG32" s="278"/>
    </row>
    <row r="33" spans="1:59" ht="15.95" customHeight="1">
      <c r="A33" s="5"/>
      <c r="B33" s="33">
        <v>8</v>
      </c>
      <c r="C33" s="236"/>
      <c r="D33" s="237"/>
      <c r="E33" s="237"/>
      <c r="F33" s="238"/>
      <c r="G33" s="236"/>
      <c r="H33" s="237"/>
      <c r="I33" s="237"/>
      <c r="J33" s="238"/>
      <c r="K33" s="239"/>
      <c r="L33" s="240"/>
      <c r="M33" s="240"/>
      <c r="N33" s="240"/>
      <c r="O33" s="240"/>
      <c r="P33" s="241"/>
      <c r="Q33" s="242"/>
      <c r="R33" s="243"/>
      <c r="S33" s="243"/>
      <c r="T33" s="243"/>
      <c r="U33" s="243"/>
      <c r="V33" s="243"/>
      <c r="W33" s="243"/>
      <c r="X33" s="243"/>
      <c r="Y33" s="244"/>
      <c r="Z33" s="245"/>
      <c r="AA33" s="246"/>
      <c r="AB33" s="246"/>
      <c r="AC33" s="247"/>
      <c r="AD33" s="248"/>
      <c r="AE33" s="249"/>
      <c r="AF33" s="250"/>
      <c r="AG33" s="250"/>
      <c r="AH33" s="251"/>
      <c r="AI33" s="252"/>
      <c r="AJ33" s="253"/>
      <c r="AK33" s="254" t="str">
        <f t="shared" si="0"/>
        <v/>
      </c>
      <c r="AL33" s="255"/>
      <c r="AM33" s="255"/>
      <c r="AN33" s="256"/>
      <c r="AP33" s="26">
        <f t="shared" si="5"/>
        <v>0</v>
      </c>
      <c r="AQ33" s="38">
        <f t="shared" si="1"/>
        <v>1</v>
      </c>
      <c r="AR33" s="38">
        <f t="shared" si="6"/>
        <v>1</v>
      </c>
      <c r="AS33" s="38"/>
      <c r="AT33" s="51">
        <f t="shared" si="2"/>
        <v>0</v>
      </c>
      <c r="AU33" s="61" t="str">
        <f t="shared" si="8"/>
        <v/>
      </c>
      <c r="AV33" s="54">
        <f t="shared" si="4"/>
        <v>0</v>
      </c>
      <c r="AW33" s="61">
        <f t="shared" si="7"/>
        <v>0</v>
      </c>
      <c r="AY33" s="279" t="s">
        <v>76</v>
      </c>
      <c r="AZ33" s="279"/>
      <c r="BA33" s="279"/>
      <c r="BB33" s="279"/>
      <c r="BC33" s="279"/>
      <c r="BD33" s="279"/>
      <c r="BE33" s="279"/>
      <c r="BF33" s="279"/>
      <c r="BG33" s="279"/>
    </row>
    <row r="34" spans="1:59" ht="15.95" customHeight="1">
      <c r="A34" s="5"/>
      <c r="B34" s="33">
        <v>9</v>
      </c>
      <c r="C34" s="236"/>
      <c r="D34" s="237"/>
      <c r="E34" s="237"/>
      <c r="F34" s="238"/>
      <c r="G34" s="236"/>
      <c r="H34" s="237"/>
      <c r="I34" s="237"/>
      <c r="J34" s="238"/>
      <c r="K34" s="239"/>
      <c r="L34" s="240"/>
      <c r="M34" s="240"/>
      <c r="N34" s="240"/>
      <c r="O34" s="240"/>
      <c r="P34" s="241"/>
      <c r="Q34" s="242"/>
      <c r="R34" s="243"/>
      <c r="S34" s="243"/>
      <c r="T34" s="243"/>
      <c r="U34" s="243"/>
      <c r="V34" s="243"/>
      <c r="W34" s="243"/>
      <c r="X34" s="243"/>
      <c r="Y34" s="244"/>
      <c r="Z34" s="245"/>
      <c r="AA34" s="246"/>
      <c r="AB34" s="246"/>
      <c r="AC34" s="247"/>
      <c r="AD34" s="248"/>
      <c r="AE34" s="249"/>
      <c r="AF34" s="250"/>
      <c r="AG34" s="250"/>
      <c r="AH34" s="251"/>
      <c r="AI34" s="252"/>
      <c r="AJ34" s="253"/>
      <c r="AK34" s="254" t="str">
        <f t="shared" si="0"/>
        <v/>
      </c>
      <c r="AL34" s="255"/>
      <c r="AM34" s="255"/>
      <c r="AN34" s="256"/>
      <c r="AP34" s="26">
        <f t="shared" si="5"/>
        <v>0</v>
      </c>
      <c r="AQ34" s="38">
        <f t="shared" si="1"/>
        <v>1</v>
      </c>
      <c r="AR34" s="38">
        <f t="shared" si="6"/>
        <v>1</v>
      </c>
      <c r="AS34" s="38"/>
      <c r="AT34" s="51">
        <f t="shared" si="2"/>
        <v>0</v>
      </c>
      <c r="AU34" s="61" t="str">
        <f t="shared" si="8"/>
        <v/>
      </c>
      <c r="AV34" s="54">
        <f t="shared" si="4"/>
        <v>0</v>
      </c>
      <c r="AW34" s="61">
        <f t="shared" si="7"/>
        <v>0</v>
      </c>
      <c r="AY34" s="279" t="s">
        <v>84</v>
      </c>
      <c r="AZ34" s="279"/>
      <c r="BA34" s="279"/>
      <c r="BB34" s="279"/>
      <c r="BC34" s="279"/>
      <c r="BD34" s="279"/>
      <c r="BE34" s="279"/>
      <c r="BF34" s="279"/>
      <c r="BG34" s="279"/>
    </row>
    <row r="35" spans="1:59" ht="15.95" customHeight="1">
      <c r="A35" s="5"/>
      <c r="B35" s="33">
        <v>10</v>
      </c>
      <c r="C35" s="236"/>
      <c r="D35" s="237"/>
      <c r="E35" s="237"/>
      <c r="F35" s="238"/>
      <c r="G35" s="236"/>
      <c r="H35" s="237"/>
      <c r="I35" s="237"/>
      <c r="J35" s="238"/>
      <c r="K35" s="239"/>
      <c r="L35" s="240"/>
      <c r="M35" s="240"/>
      <c r="N35" s="240"/>
      <c r="O35" s="240"/>
      <c r="P35" s="241"/>
      <c r="Q35" s="242"/>
      <c r="R35" s="243"/>
      <c r="S35" s="243"/>
      <c r="T35" s="243"/>
      <c r="U35" s="243"/>
      <c r="V35" s="243"/>
      <c r="W35" s="243"/>
      <c r="X35" s="243"/>
      <c r="Y35" s="244"/>
      <c r="Z35" s="245"/>
      <c r="AA35" s="246"/>
      <c r="AB35" s="246"/>
      <c r="AC35" s="247"/>
      <c r="AD35" s="248"/>
      <c r="AE35" s="249"/>
      <c r="AF35" s="250"/>
      <c r="AG35" s="250"/>
      <c r="AH35" s="251"/>
      <c r="AI35" s="252"/>
      <c r="AJ35" s="253"/>
      <c r="AK35" s="254" t="str">
        <f t="shared" si="0"/>
        <v/>
      </c>
      <c r="AL35" s="255"/>
      <c r="AM35" s="255"/>
      <c r="AN35" s="256"/>
      <c r="AP35" s="26">
        <f t="shared" si="5"/>
        <v>0</v>
      </c>
      <c r="AQ35" s="38">
        <f t="shared" si="1"/>
        <v>1</v>
      </c>
      <c r="AR35" s="38">
        <f t="shared" si="6"/>
        <v>1</v>
      </c>
      <c r="AS35" s="38"/>
      <c r="AT35" s="51">
        <f t="shared" si="2"/>
        <v>0</v>
      </c>
      <c r="AU35" s="61" t="str">
        <f t="shared" si="8"/>
        <v/>
      </c>
      <c r="AV35" s="54">
        <f t="shared" si="4"/>
        <v>0</v>
      </c>
      <c r="AW35" s="61">
        <f t="shared" si="7"/>
        <v>0</v>
      </c>
      <c r="AY35" s="279" t="s">
        <v>85</v>
      </c>
      <c r="AZ35" s="279"/>
      <c r="BA35" s="279"/>
      <c r="BB35" s="279"/>
      <c r="BC35" s="279"/>
      <c r="BD35" s="279"/>
      <c r="BE35" s="279"/>
      <c r="BF35" s="279"/>
      <c r="BG35" s="279"/>
    </row>
    <row r="36" spans="1:59" ht="15.95" customHeight="1">
      <c r="A36" s="5"/>
      <c r="B36" s="33">
        <v>11</v>
      </c>
      <c r="C36" s="236"/>
      <c r="D36" s="237"/>
      <c r="E36" s="237"/>
      <c r="F36" s="238"/>
      <c r="G36" s="236"/>
      <c r="H36" s="237"/>
      <c r="I36" s="237"/>
      <c r="J36" s="238"/>
      <c r="K36" s="239"/>
      <c r="L36" s="240"/>
      <c r="M36" s="240"/>
      <c r="N36" s="240"/>
      <c r="O36" s="240"/>
      <c r="P36" s="241"/>
      <c r="Q36" s="242"/>
      <c r="R36" s="243"/>
      <c r="S36" s="243"/>
      <c r="T36" s="243"/>
      <c r="U36" s="243"/>
      <c r="V36" s="243"/>
      <c r="W36" s="243"/>
      <c r="X36" s="243"/>
      <c r="Y36" s="244"/>
      <c r="Z36" s="245"/>
      <c r="AA36" s="246"/>
      <c r="AB36" s="246"/>
      <c r="AC36" s="247"/>
      <c r="AD36" s="248"/>
      <c r="AE36" s="249"/>
      <c r="AF36" s="250"/>
      <c r="AG36" s="250"/>
      <c r="AH36" s="251"/>
      <c r="AI36" s="252"/>
      <c r="AJ36" s="253"/>
      <c r="AK36" s="254" t="str">
        <f t="shared" si="0"/>
        <v/>
      </c>
      <c r="AL36" s="255"/>
      <c r="AM36" s="255"/>
      <c r="AN36" s="256"/>
      <c r="AP36" s="26">
        <f t="shared" si="5"/>
        <v>0</v>
      </c>
      <c r="AQ36" s="38">
        <f t="shared" si="1"/>
        <v>1</v>
      </c>
      <c r="AR36" s="38">
        <f t="shared" si="6"/>
        <v>1</v>
      </c>
      <c r="AS36" s="38"/>
      <c r="AT36" s="51">
        <f t="shared" si="2"/>
        <v>0</v>
      </c>
      <c r="AU36" s="61" t="str">
        <f t="shared" si="8"/>
        <v/>
      </c>
      <c r="AV36" s="54">
        <f t="shared" si="4"/>
        <v>0</v>
      </c>
      <c r="AW36" s="62"/>
      <c r="AY36" s="279" t="s">
        <v>55</v>
      </c>
      <c r="AZ36" s="279"/>
      <c r="BA36" s="279"/>
      <c r="BB36" s="279"/>
      <c r="BC36" s="279"/>
      <c r="BD36" s="279"/>
      <c r="BE36" s="279"/>
      <c r="BF36" s="279"/>
      <c r="BG36" s="279"/>
    </row>
    <row r="37" spans="1:59" ht="15.95" customHeight="1">
      <c r="A37" s="5"/>
      <c r="B37" s="33">
        <v>12</v>
      </c>
      <c r="C37" s="236"/>
      <c r="D37" s="237"/>
      <c r="E37" s="237"/>
      <c r="F37" s="238"/>
      <c r="G37" s="236"/>
      <c r="H37" s="237"/>
      <c r="I37" s="237"/>
      <c r="J37" s="238"/>
      <c r="K37" s="239"/>
      <c r="L37" s="240"/>
      <c r="M37" s="240"/>
      <c r="N37" s="240"/>
      <c r="O37" s="240"/>
      <c r="P37" s="241"/>
      <c r="Q37" s="242"/>
      <c r="R37" s="243"/>
      <c r="S37" s="243"/>
      <c r="T37" s="243"/>
      <c r="U37" s="243"/>
      <c r="V37" s="243"/>
      <c r="W37" s="243"/>
      <c r="X37" s="243"/>
      <c r="Y37" s="244"/>
      <c r="Z37" s="245"/>
      <c r="AA37" s="246"/>
      <c r="AB37" s="246"/>
      <c r="AC37" s="247"/>
      <c r="AD37" s="248"/>
      <c r="AE37" s="249"/>
      <c r="AF37" s="250"/>
      <c r="AG37" s="250"/>
      <c r="AH37" s="251"/>
      <c r="AI37" s="252"/>
      <c r="AJ37" s="253"/>
      <c r="AK37" s="254" t="str">
        <f t="shared" si="0"/>
        <v/>
      </c>
      <c r="AL37" s="255"/>
      <c r="AM37" s="255"/>
      <c r="AN37" s="256"/>
      <c r="AP37" s="26">
        <f t="shared" si="5"/>
        <v>0</v>
      </c>
      <c r="AQ37" s="38">
        <f t="shared" si="1"/>
        <v>1</v>
      </c>
      <c r="AR37" s="38">
        <f t="shared" si="6"/>
        <v>1</v>
      </c>
      <c r="AS37" s="38"/>
      <c r="AT37" s="51">
        <f t="shared" si="2"/>
        <v>0</v>
      </c>
      <c r="AU37" s="61" t="str">
        <f t="shared" si="8"/>
        <v/>
      </c>
      <c r="AV37" s="54">
        <f t="shared" si="4"/>
        <v>0</v>
      </c>
      <c r="AW37" s="62"/>
      <c r="AY37" s="280" t="s">
        <v>86</v>
      </c>
      <c r="AZ37" s="280"/>
      <c r="BA37" s="280"/>
      <c r="BB37" s="280"/>
      <c r="BC37" s="280"/>
      <c r="BD37" s="280"/>
      <c r="BE37" s="280"/>
      <c r="BF37" s="280"/>
      <c r="BG37" s="280"/>
    </row>
    <row r="38" spans="1:59" ht="15.95" customHeight="1">
      <c r="A38" s="5"/>
      <c r="B38" s="33">
        <v>13</v>
      </c>
      <c r="C38" s="236"/>
      <c r="D38" s="237"/>
      <c r="E38" s="237"/>
      <c r="F38" s="238"/>
      <c r="G38" s="236"/>
      <c r="H38" s="237"/>
      <c r="I38" s="237"/>
      <c r="J38" s="238"/>
      <c r="K38" s="239"/>
      <c r="L38" s="240"/>
      <c r="M38" s="240"/>
      <c r="N38" s="240"/>
      <c r="O38" s="240"/>
      <c r="P38" s="241"/>
      <c r="Q38" s="242"/>
      <c r="R38" s="243"/>
      <c r="S38" s="243"/>
      <c r="T38" s="243"/>
      <c r="U38" s="243"/>
      <c r="V38" s="243"/>
      <c r="W38" s="243"/>
      <c r="X38" s="243"/>
      <c r="Y38" s="244"/>
      <c r="Z38" s="245"/>
      <c r="AA38" s="246"/>
      <c r="AB38" s="246"/>
      <c r="AC38" s="247"/>
      <c r="AD38" s="248"/>
      <c r="AE38" s="249"/>
      <c r="AF38" s="250"/>
      <c r="AG38" s="250"/>
      <c r="AH38" s="251"/>
      <c r="AI38" s="252"/>
      <c r="AJ38" s="253"/>
      <c r="AK38" s="254" t="str">
        <f t="shared" si="0"/>
        <v/>
      </c>
      <c r="AL38" s="255"/>
      <c r="AM38" s="255"/>
      <c r="AN38" s="256"/>
      <c r="AP38" s="26">
        <f t="shared" si="5"/>
        <v>0</v>
      </c>
      <c r="AQ38" s="38">
        <f t="shared" si="1"/>
        <v>1</v>
      </c>
      <c r="AR38" s="38">
        <f t="shared" si="6"/>
        <v>1</v>
      </c>
      <c r="AS38" s="38"/>
      <c r="AT38" s="51">
        <f t="shared" si="2"/>
        <v>0</v>
      </c>
      <c r="AU38" s="61" t="str">
        <f t="shared" si="8"/>
        <v/>
      </c>
      <c r="AV38" s="54">
        <f t="shared" si="4"/>
        <v>0</v>
      </c>
      <c r="AW38" s="62"/>
      <c r="AY38" s="280" t="s">
        <v>87</v>
      </c>
      <c r="AZ38" s="280"/>
      <c r="BA38" s="280"/>
      <c r="BB38" s="280"/>
      <c r="BC38" s="280"/>
      <c r="BD38" s="280"/>
      <c r="BE38" s="280"/>
      <c r="BF38" s="280"/>
      <c r="BG38" s="280"/>
    </row>
    <row r="39" spans="1:59" ht="15.95" customHeight="1">
      <c r="A39" s="5"/>
      <c r="B39" s="33">
        <v>14</v>
      </c>
      <c r="C39" s="236"/>
      <c r="D39" s="237"/>
      <c r="E39" s="237"/>
      <c r="F39" s="238"/>
      <c r="G39" s="236"/>
      <c r="H39" s="237"/>
      <c r="I39" s="237"/>
      <c r="J39" s="238"/>
      <c r="K39" s="239"/>
      <c r="L39" s="240"/>
      <c r="M39" s="240"/>
      <c r="N39" s="240"/>
      <c r="O39" s="240"/>
      <c r="P39" s="241"/>
      <c r="Q39" s="242"/>
      <c r="R39" s="243"/>
      <c r="S39" s="243"/>
      <c r="T39" s="243"/>
      <c r="U39" s="243"/>
      <c r="V39" s="243"/>
      <c r="W39" s="243"/>
      <c r="X39" s="243"/>
      <c r="Y39" s="244"/>
      <c r="Z39" s="245"/>
      <c r="AA39" s="246"/>
      <c r="AB39" s="246"/>
      <c r="AC39" s="247"/>
      <c r="AD39" s="248"/>
      <c r="AE39" s="249"/>
      <c r="AF39" s="250"/>
      <c r="AG39" s="250"/>
      <c r="AH39" s="251"/>
      <c r="AI39" s="252"/>
      <c r="AJ39" s="253"/>
      <c r="AK39" s="254" t="str">
        <f t="shared" si="0"/>
        <v/>
      </c>
      <c r="AL39" s="255"/>
      <c r="AM39" s="255"/>
      <c r="AN39" s="256"/>
      <c r="AP39" s="26">
        <f t="shared" si="5"/>
        <v>0</v>
      </c>
      <c r="AQ39" s="38">
        <f t="shared" si="1"/>
        <v>1</v>
      </c>
      <c r="AR39" s="38">
        <f t="shared" si="6"/>
        <v>1</v>
      </c>
      <c r="AS39" s="38"/>
      <c r="AT39" s="51">
        <f t="shared" si="2"/>
        <v>0</v>
      </c>
      <c r="AU39" s="61" t="str">
        <f t="shared" si="8"/>
        <v/>
      </c>
      <c r="AV39" s="54">
        <f t="shared" si="4"/>
        <v>0</v>
      </c>
      <c r="AW39" s="62"/>
      <c r="AY39" s="281"/>
      <c r="AZ39" s="281"/>
      <c r="BA39" s="281"/>
      <c r="BB39" s="281"/>
      <c r="BC39" s="281"/>
      <c r="BD39" s="281"/>
      <c r="BE39" s="281"/>
      <c r="BF39" s="281"/>
      <c r="BG39" s="281"/>
    </row>
    <row r="40" spans="1:59" ht="15.95" customHeight="1">
      <c r="A40" s="5"/>
      <c r="B40" s="33">
        <v>15</v>
      </c>
      <c r="C40" s="236"/>
      <c r="D40" s="237"/>
      <c r="E40" s="237"/>
      <c r="F40" s="238"/>
      <c r="G40" s="236"/>
      <c r="H40" s="237"/>
      <c r="I40" s="237"/>
      <c r="J40" s="238"/>
      <c r="K40" s="239"/>
      <c r="L40" s="240"/>
      <c r="M40" s="240"/>
      <c r="N40" s="240"/>
      <c r="O40" s="240"/>
      <c r="P40" s="241"/>
      <c r="Q40" s="242"/>
      <c r="R40" s="243"/>
      <c r="S40" s="243"/>
      <c r="T40" s="243"/>
      <c r="U40" s="243"/>
      <c r="V40" s="243"/>
      <c r="W40" s="243"/>
      <c r="X40" s="243"/>
      <c r="Y40" s="244"/>
      <c r="Z40" s="245"/>
      <c r="AA40" s="246"/>
      <c r="AB40" s="246"/>
      <c r="AC40" s="247"/>
      <c r="AD40" s="248"/>
      <c r="AE40" s="249"/>
      <c r="AF40" s="250"/>
      <c r="AG40" s="250"/>
      <c r="AH40" s="251"/>
      <c r="AI40" s="252"/>
      <c r="AJ40" s="253"/>
      <c r="AK40" s="254" t="str">
        <f t="shared" si="0"/>
        <v/>
      </c>
      <c r="AL40" s="255"/>
      <c r="AM40" s="255"/>
      <c r="AN40" s="256"/>
      <c r="AP40" s="26">
        <f t="shared" si="5"/>
        <v>0</v>
      </c>
      <c r="AQ40" s="38">
        <f t="shared" si="1"/>
        <v>1</v>
      </c>
      <c r="AR40" s="38">
        <f t="shared" si="6"/>
        <v>1</v>
      </c>
      <c r="AS40" s="38"/>
      <c r="AT40" s="51">
        <f t="shared" si="2"/>
        <v>0</v>
      </c>
      <c r="AU40" s="61" t="str">
        <f t="shared" si="8"/>
        <v/>
      </c>
      <c r="AV40" s="54">
        <f t="shared" si="4"/>
        <v>0</v>
      </c>
      <c r="AW40" s="62"/>
      <c r="AY40" s="282" t="s">
        <v>91</v>
      </c>
      <c r="AZ40" s="282"/>
      <c r="BA40" s="282"/>
      <c r="BB40" s="282"/>
      <c r="BC40" s="282"/>
      <c r="BD40" s="282"/>
      <c r="BE40" s="282"/>
      <c r="BF40" s="282"/>
      <c r="BG40" s="282"/>
    </row>
    <row r="41" spans="1:59" ht="15.95" customHeight="1">
      <c r="A41" s="5"/>
      <c r="B41" s="33">
        <v>16</v>
      </c>
      <c r="C41" s="236"/>
      <c r="D41" s="237"/>
      <c r="E41" s="237"/>
      <c r="F41" s="238"/>
      <c r="G41" s="236"/>
      <c r="H41" s="237"/>
      <c r="I41" s="237"/>
      <c r="J41" s="238"/>
      <c r="K41" s="239"/>
      <c r="L41" s="240"/>
      <c r="M41" s="240"/>
      <c r="N41" s="240"/>
      <c r="O41" s="240"/>
      <c r="P41" s="241"/>
      <c r="Q41" s="242"/>
      <c r="R41" s="243"/>
      <c r="S41" s="243"/>
      <c r="T41" s="243"/>
      <c r="U41" s="243"/>
      <c r="V41" s="243"/>
      <c r="W41" s="243"/>
      <c r="X41" s="243"/>
      <c r="Y41" s="244"/>
      <c r="Z41" s="245"/>
      <c r="AA41" s="246"/>
      <c r="AB41" s="246"/>
      <c r="AC41" s="247"/>
      <c r="AD41" s="248"/>
      <c r="AE41" s="249"/>
      <c r="AF41" s="250"/>
      <c r="AG41" s="250"/>
      <c r="AH41" s="251"/>
      <c r="AI41" s="252"/>
      <c r="AJ41" s="253"/>
      <c r="AK41" s="254" t="str">
        <f t="shared" si="0"/>
        <v/>
      </c>
      <c r="AL41" s="255"/>
      <c r="AM41" s="255"/>
      <c r="AN41" s="256"/>
      <c r="AP41" s="26">
        <f t="shared" si="5"/>
        <v>0</v>
      </c>
      <c r="AQ41" s="38">
        <f t="shared" si="1"/>
        <v>1</v>
      </c>
      <c r="AR41" s="38">
        <f t="shared" si="6"/>
        <v>1</v>
      </c>
      <c r="AS41" s="38"/>
      <c r="AT41" s="51">
        <f t="shared" si="2"/>
        <v>0</v>
      </c>
      <c r="AU41" s="61" t="str">
        <f t="shared" si="8"/>
        <v/>
      </c>
      <c r="AV41" s="54">
        <f t="shared" si="4"/>
        <v>0</v>
      </c>
      <c r="AW41" s="62"/>
      <c r="AY41" s="283" t="s">
        <v>93</v>
      </c>
      <c r="AZ41" s="283"/>
      <c r="BA41" s="283"/>
      <c r="BB41" s="283"/>
      <c r="BC41" s="283"/>
      <c r="BD41" s="283"/>
      <c r="BE41" s="283"/>
      <c r="BF41" s="283"/>
      <c r="BG41" s="283"/>
    </row>
    <row r="42" spans="1:59" ht="15.95" customHeight="1">
      <c r="A42" s="5"/>
      <c r="B42" s="33">
        <v>17</v>
      </c>
      <c r="C42" s="236"/>
      <c r="D42" s="237"/>
      <c r="E42" s="237"/>
      <c r="F42" s="238"/>
      <c r="G42" s="236"/>
      <c r="H42" s="237"/>
      <c r="I42" s="237"/>
      <c r="J42" s="238"/>
      <c r="K42" s="239"/>
      <c r="L42" s="240"/>
      <c r="M42" s="240"/>
      <c r="N42" s="240"/>
      <c r="O42" s="240"/>
      <c r="P42" s="241"/>
      <c r="Q42" s="242"/>
      <c r="R42" s="243"/>
      <c r="S42" s="243"/>
      <c r="T42" s="243"/>
      <c r="U42" s="243"/>
      <c r="V42" s="243"/>
      <c r="W42" s="243"/>
      <c r="X42" s="243"/>
      <c r="Y42" s="244"/>
      <c r="Z42" s="245"/>
      <c r="AA42" s="246"/>
      <c r="AB42" s="246"/>
      <c r="AC42" s="247"/>
      <c r="AD42" s="248"/>
      <c r="AE42" s="249"/>
      <c r="AF42" s="250"/>
      <c r="AG42" s="250"/>
      <c r="AH42" s="251"/>
      <c r="AI42" s="252"/>
      <c r="AJ42" s="253"/>
      <c r="AK42" s="254" t="str">
        <f t="shared" si="0"/>
        <v/>
      </c>
      <c r="AL42" s="255"/>
      <c r="AM42" s="255"/>
      <c r="AN42" s="256"/>
      <c r="AP42" s="26">
        <f t="shared" si="5"/>
        <v>0</v>
      </c>
      <c r="AQ42" s="38">
        <f t="shared" si="1"/>
        <v>1</v>
      </c>
      <c r="AR42" s="38">
        <f t="shared" si="6"/>
        <v>1</v>
      </c>
      <c r="AS42" s="38"/>
      <c r="AT42" s="51">
        <f t="shared" si="2"/>
        <v>0</v>
      </c>
      <c r="AU42" s="61" t="str">
        <f t="shared" si="8"/>
        <v/>
      </c>
      <c r="AV42" s="54">
        <f t="shared" si="4"/>
        <v>0</v>
      </c>
      <c r="AW42" s="62"/>
      <c r="AY42" s="283" t="s">
        <v>92</v>
      </c>
      <c r="AZ42" s="283"/>
      <c r="BA42" s="283"/>
      <c r="BB42" s="283"/>
      <c r="BC42" s="283"/>
      <c r="BD42" s="283"/>
      <c r="BE42" s="283"/>
      <c r="BF42" s="283"/>
      <c r="BG42" s="283"/>
    </row>
    <row r="43" spans="1:59" ht="15.95" customHeight="1">
      <c r="A43" s="5"/>
      <c r="B43" s="33">
        <v>18</v>
      </c>
      <c r="C43" s="236"/>
      <c r="D43" s="237"/>
      <c r="E43" s="237"/>
      <c r="F43" s="238"/>
      <c r="G43" s="236"/>
      <c r="H43" s="237"/>
      <c r="I43" s="237"/>
      <c r="J43" s="238"/>
      <c r="K43" s="239"/>
      <c r="L43" s="240"/>
      <c r="M43" s="240"/>
      <c r="N43" s="240"/>
      <c r="O43" s="240"/>
      <c r="P43" s="241"/>
      <c r="Q43" s="242"/>
      <c r="R43" s="243"/>
      <c r="S43" s="243"/>
      <c r="T43" s="243"/>
      <c r="U43" s="243"/>
      <c r="V43" s="243"/>
      <c r="W43" s="243"/>
      <c r="X43" s="243"/>
      <c r="Y43" s="244"/>
      <c r="Z43" s="245"/>
      <c r="AA43" s="246"/>
      <c r="AB43" s="246"/>
      <c r="AC43" s="247"/>
      <c r="AD43" s="248"/>
      <c r="AE43" s="249"/>
      <c r="AF43" s="250"/>
      <c r="AG43" s="250"/>
      <c r="AH43" s="251"/>
      <c r="AI43" s="252"/>
      <c r="AJ43" s="253"/>
      <c r="AK43" s="254" t="str">
        <f t="shared" si="0"/>
        <v/>
      </c>
      <c r="AL43" s="255"/>
      <c r="AM43" s="255"/>
      <c r="AN43" s="256"/>
      <c r="AP43" s="26">
        <f t="shared" si="5"/>
        <v>0</v>
      </c>
      <c r="AQ43" s="38">
        <f t="shared" si="1"/>
        <v>1</v>
      </c>
      <c r="AR43" s="38">
        <f t="shared" si="6"/>
        <v>1</v>
      </c>
      <c r="AS43" s="38"/>
      <c r="AT43" s="51">
        <f t="shared" si="2"/>
        <v>0</v>
      </c>
      <c r="AU43" s="61" t="str">
        <f t="shared" si="8"/>
        <v/>
      </c>
      <c r="AV43" s="54">
        <f t="shared" si="4"/>
        <v>0</v>
      </c>
      <c r="AW43" s="62"/>
      <c r="AY43" s="284"/>
      <c r="AZ43" s="285"/>
      <c r="BA43" s="285"/>
      <c r="BB43" s="285"/>
      <c r="BC43" s="285"/>
      <c r="BD43" s="285"/>
      <c r="BE43" s="285"/>
      <c r="BF43" s="285"/>
      <c r="BG43" s="285"/>
    </row>
    <row r="44" spans="1:59" ht="15.95" customHeight="1">
      <c r="A44" s="5"/>
      <c r="B44" s="33">
        <v>19</v>
      </c>
      <c r="C44" s="236"/>
      <c r="D44" s="237"/>
      <c r="E44" s="237"/>
      <c r="F44" s="238"/>
      <c r="G44" s="236"/>
      <c r="H44" s="237"/>
      <c r="I44" s="237"/>
      <c r="J44" s="238"/>
      <c r="K44" s="239"/>
      <c r="L44" s="240"/>
      <c r="M44" s="240"/>
      <c r="N44" s="240"/>
      <c r="O44" s="240"/>
      <c r="P44" s="241"/>
      <c r="Q44" s="242"/>
      <c r="R44" s="243"/>
      <c r="S44" s="243"/>
      <c r="T44" s="243"/>
      <c r="U44" s="243"/>
      <c r="V44" s="243"/>
      <c r="W44" s="243"/>
      <c r="X44" s="243"/>
      <c r="Y44" s="244"/>
      <c r="Z44" s="245"/>
      <c r="AA44" s="246"/>
      <c r="AB44" s="246"/>
      <c r="AC44" s="247"/>
      <c r="AD44" s="248"/>
      <c r="AE44" s="249"/>
      <c r="AF44" s="250"/>
      <c r="AG44" s="250"/>
      <c r="AH44" s="251"/>
      <c r="AI44" s="252"/>
      <c r="AJ44" s="253"/>
      <c r="AK44" s="254" t="str">
        <f t="shared" si="0"/>
        <v/>
      </c>
      <c r="AL44" s="255"/>
      <c r="AM44" s="255"/>
      <c r="AN44" s="256"/>
      <c r="AP44" s="26">
        <f t="shared" si="5"/>
        <v>0</v>
      </c>
      <c r="AQ44" s="38">
        <f t="shared" si="1"/>
        <v>1</v>
      </c>
      <c r="AR44" s="38">
        <f t="shared" si="6"/>
        <v>1</v>
      </c>
      <c r="AS44" s="38"/>
      <c r="AT44" s="51">
        <f t="shared" si="2"/>
        <v>0</v>
      </c>
      <c r="AU44" s="61" t="str">
        <f t="shared" si="8"/>
        <v/>
      </c>
      <c r="AV44" s="54">
        <f t="shared" si="4"/>
        <v>0</v>
      </c>
      <c r="AW44" s="62"/>
    </row>
    <row r="45" spans="1:59" ht="15.95" customHeight="1">
      <c r="A45" s="5"/>
      <c r="B45" s="33">
        <v>20</v>
      </c>
      <c r="C45" s="236"/>
      <c r="D45" s="237"/>
      <c r="E45" s="237"/>
      <c r="F45" s="238"/>
      <c r="G45" s="236"/>
      <c r="H45" s="237"/>
      <c r="I45" s="237"/>
      <c r="J45" s="238"/>
      <c r="K45" s="239"/>
      <c r="L45" s="240"/>
      <c r="M45" s="240"/>
      <c r="N45" s="240"/>
      <c r="O45" s="240"/>
      <c r="P45" s="241"/>
      <c r="Q45" s="242"/>
      <c r="R45" s="243"/>
      <c r="S45" s="243"/>
      <c r="T45" s="243"/>
      <c r="U45" s="243"/>
      <c r="V45" s="243"/>
      <c r="W45" s="243"/>
      <c r="X45" s="243"/>
      <c r="Y45" s="244"/>
      <c r="Z45" s="245"/>
      <c r="AA45" s="246"/>
      <c r="AB45" s="246"/>
      <c r="AC45" s="247"/>
      <c r="AD45" s="248"/>
      <c r="AE45" s="249"/>
      <c r="AF45" s="250"/>
      <c r="AG45" s="250"/>
      <c r="AH45" s="251"/>
      <c r="AI45" s="252"/>
      <c r="AJ45" s="253"/>
      <c r="AK45" s="254" t="str">
        <f t="shared" si="0"/>
        <v/>
      </c>
      <c r="AL45" s="255"/>
      <c r="AM45" s="255"/>
      <c r="AN45" s="256"/>
      <c r="AP45" s="26">
        <f t="shared" si="5"/>
        <v>0</v>
      </c>
      <c r="AQ45" s="38">
        <f t="shared" si="1"/>
        <v>1</v>
      </c>
      <c r="AR45" s="38">
        <f t="shared" si="6"/>
        <v>1</v>
      </c>
      <c r="AS45" s="38"/>
      <c r="AT45" s="51">
        <f t="shared" si="2"/>
        <v>0</v>
      </c>
      <c r="AU45" s="61" t="str">
        <f t="shared" si="8"/>
        <v/>
      </c>
      <c r="AV45" s="54">
        <f t="shared" si="4"/>
        <v>0</v>
      </c>
      <c r="AW45" s="62"/>
    </row>
    <row r="46" spans="1:59" ht="15.95" customHeight="1">
      <c r="A46" s="5"/>
      <c r="B46" s="33">
        <v>21</v>
      </c>
      <c r="C46" s="236"/>
      <c r="D46" s="237"/>
      <c r="E46" s="237"/>
      <c r="F46" s="238"/>
      <c r="G46" s="236"/>
      <c r="H46" s="237"/>
      <c r="I46" s="237"/>
      <c r="J46" s="238"/>
      <c r="K46" s="239"/>
      <c r="L46" s="240"/>
      <c r="M46" s="240"/>
      <c r="N46" s="240"/>
      <c r="O46" s="240"/>
      <c r="P46" s="241"/>
      <c r="Q46" s="242"/>
      <c r="R46" s="243"/>
      <c r="S46" s="243"/>
      <c r="T46" s="243"/>
      <c r="U46" s="243"/>
      <c r="V46" s="243"/>
      <c r="W46" s="243"/>
      <c r="X46" s="243"/>
      <c r="Y46" s="244"/>
      <c r="Z46" s="245"/>
      <c r="AA46" s="246"/>
      <c r="AB46" s="246"/>
      <c r="AC46" s="247"/>
      <c r="AD46" s="248"/>
      <c r="AE46" s="249"/>
      <c r="AF46" s="250"/>
      <c r="AG46" s="250"/>
      <c r="AH46" s="251"/>
      <c r="AI46" s="252"/>
      <c r="AJ46" s="253"/>
      <c r="AK46" s="254" t="str">
        <f t="shared" si="0"/>
        <v/>
      </c>
      <c r="AL46" s="255"/>
      <c r="AM46" s="255"/>
      <c r="AN46" s="256"/>
      <c r="AP46" s="26">
        <f t="shared" si="5"/>
        <v>0</v>
      </c>
      <c r="AQ46" s="38">
        <f t="shared" si="1"/>
        <v>1</v>
      </c>
      <c r="AR46" s="38">
        <f t="shared" si="6"/>
        <v>1</v>
      </c>
      <c r="AS46" s="38"/>
      <c r="AT46" s="51">
        <f t="shared" si="2"/>
        <v>0</v>
      </c>
      <c r="AU46" s="61" t="str">
        <f t="shared" si="8"/>
        <v/>
      </c>
      <c r="AV46" s="54">
        <f t="shared" si="4"/>
        <v>0</v>
      </c>
      <c r="AW46" s="62"/>
    </row>
    <row r="47" spans="1:59" ht="15.95" customHeight="1">
      <c r="A47" s="5"/>
      <c r="B47" s="33">
        <v>22</v>
      </c>
      <c r="C47" s="236"/>
      <c r="D47" s="237"/>
      <c r="E47" s="237"/>
      <c r="F47" s="238"/>
      <c r="G47" s="236"/>
      <c r="H47" s="237"/>
      <c r="I47" s="237"/>
      <c r="J47" s="238"/>
      <c r="K47" s="239"/>
      <c r="L47" s="240"/>
      <c r="M47" s="240"/>
      <c r="N47" s="240"/>
      <c r="O47" s="240"/>
      <c r="P47" s="241"/>
      <c r="Q47" s="242"/>
      <c r="R47" s="243"/>
      <c r="S47" s="243"/>
      <c r="T47" s="243"/>
      <c r="U47" s="243"/>
      <c r="V47" s="243"/>
      <c r="W47" s="243"/>
      <c r="X47" s="243"/>
      <c r="Y47" s="244"/>
      <c r="Z47" s="245"/>
      <c r="AA47" s="246"/>
      <c r="AB47" s="246"/>
      <c r="AC47" s="247"/>
      <c r="AD47" s="248"/>
      <c r="AE47" s="249"/>
      <c r="AF47" s="250"/>
      <c r="AG47" s="250"/>
      <c r="AH47" s="251"/>
      <c r="AI47" s="252"/>
      <c r="AJ47" s="253"/>
      <c r="AK47" s="254" t="str">
        <f t="shared" si="0"/>
        <v/>
      </c>
      <c r="AL47" s="255"/>
      <c r="AM47" s="255"/>
      <c r="AN47" s="256"/>
      <c r="AP47" s="26">
        <f t="shared" si="5"/>
        <v>0</v>
      </c>
      <c r="AQ47" s="38">
        <f t="shared" si="1"/>
        <v>1</v>
      </c>
      <c r="AR47" s="38">
        <f t="shared" si="6"/>
        <v>1</v>
      </c>
      <c r="AS47" s="38"/>
      <c r="AT47" s="51">
        <f t="shared" si="2"/>
        <v>0</v>
      </c>
      <c r="AU47" s="61" t="str">
        <f t="shared" si="8"/>
        <v/>
      </c>
      <c r="AV47" s="54">
        <f t="shared" si="4"/>
        <v>0</v>
      </c>
      <c r="AW47" s="62"/>
    </row>
    <row r="48" spans="1:59" ht="15.95" customHeight="1">
      <c r="A48" s="5"/>
      <c r="B48" s="33">
        <v>23</v>
      </c>
      <c r="C48" s="236"/>
      <c r="D48" s="237"/>
      <c r="E48" s="237"/>
      <c r="F48" s="238"/>
      <c r="G48" s="236"/>
      <c r="H48" s="237"/>
      <c r="I48" s="237"/>
      <c r="J48" s="238"/>
      <c r="K48" s="239"/>
      <c r="L48" s="240"/>
      <c r="M48" s="240"/>
      <c r="N48" s="240"/>
      <c r="O48" s="240"/>
      <c r="P48" s="241"/>
      <c r="Q48" s="242"/>
      <c r="R48" s="243"/>
      <c r="S48" s="243"/>
      <c r="T48" s="243"/>
      <c r="U48" s="243"/>
      <c r="V48" s="243"/>
      <c r="W48" s="243"/>
      <c r="X48" s="243"/>
      <c r="Y48" s="244"/>
      <c r="Z48" s="245"/>
      <c r="AA48" s="246"/>
      <c r="AB48" s="246"/>
      <c r="AC48" s="247"/>
      <c r="AD48" s="248"/>
      <c r="AE48" s="249"/>
      <c r="AF48" s="250"/>
      <c r="AG48" s="250"/>
      <c r="AH48" s="251"/>
      <c r="AI48" s="252"/>
      <c r="AJ48" s="253"/>
      <c r="AK48" s="254" t="str">
        <f t="shared" si="0"/>
        <v/>
      </c>
      <c r="AL48" s="255"/>
      <c r="AM48" s="255"/>
      <c r="AN48" s="256"/>
      <c r="AP48" s="26">
        <f t="shared" si="5"/>
        <v>0</v>
      </c>
      <c r="AQ48" s="38">
        <f t="shared" si="1"/>
        <v>1</v>
      </c>
      <c r="AR48" s="38">
        <f t="shared" si="6"/>
        <v>1</v>
      </c>
      <c r="AS48" s="38"/>
      <c r="AT48" s="51">
        <f t="shared" si="2"/>
        <v>0</v>
      </c>
      <c r="AU48" s="61" t="str">
        <f t="shared" si="8"/>
        <v/>
      </c>
      <c r="AV48" s="54">
        <f t="shared" si="4"/>
        <v>0</v>
      </c>
      <c r="AW48" s="62"/>
    </row>
    <row r="49" spans="1:49" ht="15.95" customHeight="1">
      <c r="A49" s="5"/>
      <c r="B49" s="33">
        <v>24</v>
      </c>
      <c r="C49" s="236"/>
      <c r="D49" s="237"/>
      <c r="E49" s="237"/>
      <c r="F49" s="238"/>
      <c r="G49" s="236"/>
      <c r="H49" s="237"/>
      <c r="I49" s="237"/>
      <c r="J49" s="238"/>
      <c r="K49" s="239"/>
      <c r="L49" s="240"/>
      <c r="M49" s="240"/>
      <c r="N49" s="240"/>
      <c r="O49" s="240"/>
      <c r="P49" s="241"/>
      <c r="Q49" s="242"/>
      <c r="R49" s="243"/>
      <c r="S49" s="243"/>
      <c r="T49" s="243"/>
      <c r="U49" s="243"/>
      <c r="V49" s="243"/>
      <c r="W49" s="243"/>
      <c r="X49" s="243"/>
      <c r="Y49" s="244"/>
      <c r="Z49" s="245"/>
      <c r="AA49" s="246"/>
      <c r="AB49" s="246"/>
      <c r="AC49" s="247"/>
      <c r="AD49" s="248"/>
      <c r="AE49" s="249"/>
      <c r="AF49" s="250"/>
      <c r="AG49" s="250"/>
      <c r="AH49" s="251"/>
      <c r="AI49" s="252"/>
      <c r="AJ49" s="253"/>
      <c r="AK49" s="254" t="str">
        <f t="shared" si="0"/>
        <v/>
      </c>
      <c r="AL49" s="255"/>
      <c r="AM49" s="255"/>
      <c r="AN49" s="256"/>
      <c r="AP49" s="26">
        <f t="shared" si="5"/>
        <v>0</v>
      </c>
      <c r="AQ49" s="38">
        <f t="shared" si="1"/>
        <v>1</v>
      </c>
      <c r="AR49" s="38">
        <f t="shared" si="6"/>
        <v>1</v>
      </c>
      <c r="AS49" s="38"/>
      <c r="AT49" s="51">
        <f t="shared" si="2"/>
        <v>0</v>
      </c>
      <c r="AU49" s="61" t="str">
        <f t="shared" si="8"/>
        <v/>
      </c>
      <c r="AV49" s="54">
        <f t="shared" si="4"/>
        <v>0</v>
      </c>
      <c r="AW49" s="62"/>
    </row>
    <row r="50" spans="1:49" ht="15.95" customHeight="1">
      <c r="A50" s="5"/>
      <c r="B50" s="33">
        <v>25</v>
      </c>
      <c r="C50" s="236"/>
      <c r="D50" s="237"/>
      <c r="E50" s="237"/>
      <c r="F50" s="238"/>
      <c r="G50" s="236"/>
      <c r="H50" s="237"/>
      <c r="I50" s="237"/>
      <c r="J50" s="238"/>
      <c r="K50" s="239"/>
      <c r="L50" s="240"/>
      <c r="M50" s="240"/>
      <c r="N50" s="240"/>
      <c r="O50" s="240"/>
      <c r="P50" s="241"/>
      <c r="Q50" s="242"/>
      <c r="R50" s="243"/>
      <c r="S50" s="243"/>
      <c r="T50" s="243"/>
      <c r="U50" s="243"/>
      <c r="V50" s="243"/>
      <c r="W50" s="243"/>
      <c r="X50" s="243"/>
      <c r="Y50" s="244"/>
      <c r="Z50" s="245"/>
      <c r="AA50" s="246"/>
      <c r="AB50" s="246"/>
      <c r="AC50" s="247"/>
      <c r="AD50" s="248"/>
      <c r="AE50" s="249"/>
      <c r="AF50" s="250"/>
      <c r="AG50" s="250"/>
      <c r="AH50" s="251"/>
      <c r="AI50" s="252"/>
      <c r="AJ50" s="253"/>
      <c r="AK50" s="254" t="str">
        <f t="shared" si="0"/>
        <v/>
      </c>
      <c r="AL50" s="255"/>
      <c r="AM50" s="255"/>
      <c r="AN50" s="256"/>
      <c r="AP50" s="26">
        <f t="shared" si="5"/>
        <v>0</v>
      </c>
      <c r="AQ50" s="38">
        <f t="shared" si="1"/>
        <v>1</v>
      </c>
      <c r="AR50" s="38">
        <f t="shared" si="6"/>
        <v>1</v>
      </c>
      <c r="AS50" s="38"/>
      <c r="AT50" s="51">
        <f t="shared" si="2"/>
        <v>0</v>
      </c>
      <c r="AU50" s="61" t="str">
        <f t="shared" si="8"/>
        <v/>
      </c>
      <c r="AV50" s="54">
        <f t="shared" si="4"/>
        <v>0</v>
      </c>
      <c r="AW50" s="62"/>
    </row>
    <row r="51" spans="1:49" ht="15.95" customHeight="1">
      <c r="A51" s="5"/>
      <c r="B51" s="33">
        <v>26</v>
      </c>
      <c r="C51" s="236"/>
      <c r="D51" s="237"/>
      <c r="E51" s="237"/>
      <c r="F51" s="238"/>
      <c r="G51" s="236"/>
      <c r="H51" s="237"/>
      <c r="I51" s="237"/>
      <c r="J51" s="238"/>
      <c r="K51" s="239"/>
      <c r="L51" s="240"/>
      <c r="M51" s="240"/>
      <c r="N51" s="240"/>
      <c r="O51" s="240"/>
      <c r="P51" s="241"/>
      <c r="Q51" s="242"/>
      <c r="R51" s="243"/>
      <c r="S51" s="243"/>
      <c r="T51" s="243"/>
      <c r="U51" s="243"/>
      <c r="V51" s="243"/>
      <c r="W51" s="243"/>
      <c r="X51" s="243"/>
      <c r="Y51" s="244"/>
      <c r="Z51" s="245"/>
      <c r="AA51" s="246"/>
      <c r="AB51" s="246"/>
      <c r="AC51" s="247"/>
      <c r="AD51" s="248"/>
      <c r="AE51" s="249"/>
      <c r="AF51" s="250"/>
      <c r="AG51" s="250"/>
      <c r="AH51" s="251"/>
      <c r="AI51" s="252"/>
      <c r="AJ51" s="253"/>
      <c r="AK51" s="254" t="str">
        <f t="shared" si="0"/>
        <v/>
      </c>
      <c r="AL51" s="255"/>
      <c r="AM51" s="255"/>
      <c r="AN51" s="256"/>
      <c r="AP51" s="26">
        <f t="shared" si="5"/>
        <v>0</v>
      </c>
      <c r="AQ51" s="38">
        <f t="shared" si="1"/>
        <v>1</v>
      </c>
      <c r="AR51" s="38">
        <f t="shared" si="6"/>
        <v>1</v>
      </c>
      <c r="AS51" s="38"/>
      <c r="AT51" s="51">
        <f t="shared" si="2"/>
        <v>0</v>
      </c>
      <c r="AU51" s="61" t="str">
        <f t="shared" si="8"/>
        <v/>
      </c>
      <c r="AV51" s="54">
        <f t="shared" si="4"/>
        <v>0</v>
      </c>
      <c r="AW51" s="62"/>
    </row>
    <row r="52" spans="1:49" ht="15.95" customHeight="1">
      <c r="A52" s="5"/>
      <c r="B52" s="33">
        <v>27</v>
      </c>
      <c r="C52" s="236"/>
      <c r="D52" s="237"/>
      <c r="E52" s="237"/>
      <c r="F52" s="238"/>
      <c r="G52" s="236"/>
      <c r="H52" s="237"/>
      <c r="I52" s="237"/>
      <c r="J52" s="238"/>
      <c r="K52" s="239"/>
      <c r="L52" s="240"/>
      <c r="M52" s="240"/>
      <c r="N52" s="240"/>
      <c r="O52" s="240"/>
      <c r="P52" s="241"/>
      <c r="Q52" s="242"/>
      <c r="R52" s="243"/>
      <c r="S52" s="243"/>
      <c r="T52" s="243"/>
      <c r="U52" s="243"/>
      <c r="V52" s="243"/>
      <c r="W52" s="243"/>
      <c r="X52" s="243"/>
      <c r="Y52" s="244"/>
      <c r="Z52" s="245"/>
      <c r="AA52" s="246"/>
      <c r="AB52" s="246"/>
      <c r="AC52" s="247"/>
      <c r="AD52" s="248"/>
      <c r="AE52" s="249"/>
      <c r="AF52" s="250"/>
      <c r="AG52" s="250"/>
      <c r="AH52" s="251"/>
      <c r="AI52" s="252"/>
      <c r="AJ52" s="253"/>
      <c r="AK52" s="254" t="str">
        <f t="shared" si="0"/>
        <v/>
      </c>
      <c r="AL52" s="255"/>
      <c r="AM52" s="255"/>
      <c r="AN52" s="256"/>
      <c r="AP52" s="26">
        <f t="shared" si="5"/>
        <v>0</v>
      </c>
      <c r="AQ52" s="38">
        <f t="shared" si="1"/>
        <v>1</v>
      </c>
      <c r="AR52" s="38">
        <f t="shared" si="6"/>
        <v>1</v>
      </c>
      <c r="AS52" s="38"/>
      <c r="AT52" s="51">
        <f t="shared" si="2"/>
        <v>0</v>
      </c>
      <c r="AU52" s="61" t="str">
        <f t="shared" si="8"/>
        <v/>
      </c>
      <c r="AV52" s="54">
        <f t="shared" si="4"/>
        <v>0</v>
      </c>
      <c r="AW52" s="62"/>
    </row>
    <row r="53" spans="1:49" ht="15.95" customHeight="1">
      <c r="A53" s="5"/>
      <c r="B53" s="33">
        <v>28</v>
      </c>
      <c r="C53" s="236"/>
      <c r="D53" s="237"/>
      <c r="E53" s="237"/>
      <c r="F53" s="238"/>
      <c r="G53" s="236"/>
      <c r="H53" s="237"/>
      <c r="I53" s="237"/>
      <c r="J53" s="238"/>
      <c r="K53" s="239"/>
      <c r="L53" s="240"/>
      <c r="M53" s="240"/>
      <c r="N53" s="240"/>
      <c r="O53" s="240"/>
      <c r="P53" s="241"/>
      <c r="Q53" s="242"/>
      <c r="R53" s="243"/>
      <c r="S53" s="243"/>
      <c r="T53" s="243"/>
      <c r="U53" s="243"/>
      <c r="V53" s="243"/>
      <c r="W53" s="243"/>
      <c r="X53" s="243"/>
      <c r="Y53" s="244"/>
      <c r="Z53" s="245"/>
      <c r="AA53" s="246"/>
      <c r="AB53" s="246"/>
      <c r="AC53" s="247"/>
      <c r="AD53" s="248"/>
      <c r="AE53" s="249"/>
      <c r="AF53" s="250"/>
      <c r="AG53" s="250"/>
      <c r="AH53" s="251"/>
      <c r="AI53" s="252"/>
      <c r="AJ53" s="253"/>
      <c r="AK53" s="254" t="str">
        <f t="shared" si="0"/>
        <v/>
      </c>
      <c r="AL53" s="255"/>
      <c r="AM53" s="255"/>
      <c r="AN53" s="256"/>
      <c r="AP53" s="26">
        <f t="shared" si="5"/>
        <v>0</v>
      </c>
      <c r="AQ53" s="38">
        <f t="shared" si="1"/>
        <v>1</v>
      </c>
      <c r="AR53" s="38">
        <f t="shared" si="6"/>
        <v>1</v>
      </c>
      <c r="AS53" s="38"/>
      <c r="AT53" s="51">
        <f t="shared" si="2"/>
        <v>0</v>
      </c>
      <c r="AU53" s="61" t="str">
        <f t="shared" si="8"/>
        <v/>
      </c>
      <c r="AV53" s="54">
        <f t="shared" si="4"/>
        <v>0</v>
      </c>
      <c r="AW53" s="62"/>
    </row>
    <row r="54" spans="1:49" ht="15.95" customHeight="1">
      <c r="A54" s="5"/>
      <c r="B54" s="33">
        <v>29</v>
      </c>
      <c r="C54" s="236"/>
      <c r="D54" s="237"/>
      <c r="E54" s="237"/>
      <c r="F54" s="238"/>
      <c r="G54" s="236"/>
      <c r="H54" s="237"/>
      <c r="I54" s="237"/>
      <c r="J54" s="238"/>
      <c r="K54" s="239"/>
      <c r="L54" s="240"/>
      <c r="M54" s="240"/>
      <c r="N54" s="240"/>
      <c r="O54" s="240"/>
      <c r="P54" s="241"/>
      <c r="Q54" s="242"/>
      <c r="R54" s="243"/>
      <c r="S54" s="243"/>
      <c r="T54" s="243"/>
      <c r="U54" s="243"/>
      <c r="V54" s="243"/>
      <c r="W54" s="243"/>
      <c r="X54" s="243"/>
      <c r="Y54" s="244"/>
      <c r="Z54" s="245"/>
      <c r="AA54" s="246"/>
      <c r="AB54" s="246"/>
      <c r="AC54" s="247"/>
      <c r="AD54" s="248"/>
      <c r="AE54" s="249"/>
      <c r="AF54" s="250"/>
      <c r="AG54" s="250"/>
      <c r="AH54" s="251"/>
      <c r="AI54" s="252"/>
      <c r="AJ54" s="253"/>
      <c r="AK54" s="254" t="str">
        <f t="shared" si="0"/>
        <v/>
      </c>
      <c r="AL54" s="255"/>
      <c r="AM54" s="255"/>
      <c r="AN54" s="256"/>
      <c r="AP54" s="26">
        <f t="shared" si="5"/>
        <v>0</v>
      </c>
      <c r="AQ54" s="38">
        <f t="shared" si="1"/>
        <v>1</v>
      </c>
      <c r="AR54" s="38">
        <f t="shared" si="6"/>
        <v>1</v>
      </c>
      <c r="AS54" s="38"/>
      <c r="AT54" s="51">
        <f t="shared" si="2"/>
        <v>0</v>
      </c>
      <c r="AU54" s="61" t="str">
        <f t="shared" si="8"/>
        <v/>
      </c>
      <c r="AV54" s="54">
        <f t="shared" si="4"/>
        <v>0</v>
      </c>
      <c r="AW54" s="62"/>
    </row>
    <row r="55" spans="1:49" ht="15.95" customHeight="1" thickBot="1">
      <c r="A55" s="1"/>
      <c r="B55" s="34">
        <v>30</v>
      </c>
      <c r="C55" s="305"/>
      <c r="D55" s="306"/>
      <c r="E55" s="306"/>
      <c r="F55" s="307"/>
      <c r="G55" s="305"/>
      <c r="H55" s="306"/>
      <c r="I55" s="306"/>
      <c r="J55" s="307"/>
      <c r="K55" s="308"/>
      <c r="L55" s="309"/>
      <c r="M55" s="309"/>
      <c r="N55" s="309"/>
      <c r="O55" s="309"/>
      <c r="P55" s="310"/>
      <c r="Q55" s="311"/>
      <c r="R55" s="312"/>
      <c r="S55" s="312"/>
      <c r="T55" s="312"/>
      <c r="U55" s="312"/>
      <c r="V55" s="312"/>
      <c r="W55" s="312"/>
      <c r="X55" s="312"/>
      <c r="Y55" s="313"/>
      <c r="Z55" s="314"/>
      <c r="AA55" s="315"/>
      <c r="AB55" s="315"/>
      <c r="AC55" s="316"/>
      <c r="AD55" s="317"/>
      <c r="AE55" s="286"/>
      <c r="AF55" s="287"/>
      <c r="AG55" s="287"/>
      <c r="AH55" s="288"/>
      <c r="AI55" s="289"/>
      <c r="AJ55" s="290"/>
      <c r="AK55" s="291" t="str">
        <f t="shared" si="0"/>
        <v/>
      </c>
      <c r="AL55" s="292"/>
      <c r="AM55" s="292"/>
      <c r="AN55" s="293"/>
      <c r="AP55" s="26">
        <f t="shared" si="5"/>
        <v>0</v>
      </c>
      <c r="AQ55" s="38">
        <f t="shared" si="1"/>
        <v>1</v>
      </c>
      <c r="AR55" s="38">
        <f t="shared" si="6"/>
        <v>1</v>
      </c>
      <c r="AS55" s="2">
        <f>COUNTIF(AK26:AN55,"入力不足あり")</f>
        <v>0</v>
      </c>
      <c r="AT55" s="52">
        <f t="shared" si="2"/>
        <v>0</v>
      </c>
      <c r="AU55" s="64" t="str">
        <f t="shared" si="8"/>
        <v/>
      </c>
      <c r="AV55" s="55">
        <f t="shared" si="4"/>
        <v>0</v>
      </c>
      <c r="AW55" s="63"/>
    </row>
    <row r="56" spans="1:49" ht="15.95" customHeight="1" thickTop="1">
      <c r="A56" s="1"/>
      <c r="B56" s="11"/>
      <c r="C56" s="294" t="s">
        <v>73</v>
      </c>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6"/>
      <c r="AE56" s="297"/>
      <c r="AF56" s="298"/>
      <c r="AG56" s="298"/>
      <c r="AH56" s="299"/>
      <c r="AI56" s="300"/>
      <c r="AJ56" s="301"/>
      <c r="AK56" s="302">
        <f>SUM(AK26:AN55)</f>
        <v>-50000</v>
      </c>
      <c r="AL56" s="303"/>
      <c r="AM56" s="303"/>
      <c r="AN56" s="304"/>
      <c r="AP56" s="2">
        <f>COUNT(AI26:AI55)</f>
        <v>1</v>
      </c>
      <c r="AQ56" s="2">
        <f>LARGE(AI26:AI55,AP56)</f>
        <v>10</v>
      </c>
      <c r="AR56" s="27">
        <f>SUM(AP26:AP55)</f>
        <v>1</v>
      </c>
      <c r="AS56" s="27"/>
    </row>
    <row r="57" spans="1:49" ht="12.95" customHeight="1"/>
    <row r="58" spans="1:49" ht="12.95" customHeight="1"/>
    <row r="59" spans="1:49" ht="12.95" customHeight="1"/>
    <row r="60" spans="1:49" ht="15" customHeight="1"/>
  </sheetData>
  <sheetProtection algorithmName="SHA-512" hashValue="GRP6+s3Xf4DeHirurfUtYsltqFJjQHezVgZjobBFqQPiOgRdz9RaB9OuAQSYWjrgRy5QWL6vI0EOxxdMmMnMeQ==" saltValue="43QaDjxur+kyQ39l5gs4xA==" spinCount="100000" sheet="1" objects="1" scenarios="1"/>
  <mergeCells count="373">
    <mergeCell ref="AE55:AH55"/>
    <mergeCell ref="AI55:AJ55"/>
    <mergeCell ref="AK55:AN55"/>
    <mergeCell ref="C56:AD56"/>
    <mergeCell ref="AE56:AH56"/>
    <mergeCell ref="AI56:AJ56"/>
    <mergeCell ref="AK56:AN56"/>
    <mergeCell ref="C55:F55"/>
    <mergeCell ref="G55:J55"/>
    <mergeCell ref="K55:P55"/>
    <mergeCell ref="Q55:Y55"/>
    <mergeCell ref="Z55:AB55"/>
    <mergeCell ref="AC55:AD55"/>
    <mergeCell ref="C54:F54"/>
    <mergeCell ref="G54:J54"/>
    <mergeCell ref="K54:P54"/>
    <mergeCell ref="Q54:Y54"/>
    <mergeCell ref="Z54:AB54"/>
    <mergeCell ref="AC54:AD54"/>
    <mergeCell ref="AE54:AH54"/>
    <mergeCell ref="AI54:AJ54"/>
    <mergeCell ref="AK54:AN54"/>
    <mergeCell ref="C53:F53"/>
    <mergeCell ref="G53:J53"/>
    <mergeCell ref="K53:P53"/>
    <mergeCell ref="Q53:Y53"/>
    <mergeCell ref="Z53:AB53"/>
    <mergeCell ref="AC53:AD53"/>
    <mergeCell ref="AE53:AH53"/>
    <mergeCell ref="AI53:AJ53"/>
    <mergeCell ref="AK53:AN53"/>
    <mergeCell ref="AE51:AH51"/>
    <mergeCell ref="AI51:AJ51"/>
    <mergeCell ref="AK51:AN51"/>
    <mergeCell ref="C52:F52"/>
    <mergeCell ref="G52:J52"/>
    <mergeCell ref="K52:P52"/>
    <mergeCell ref="Q52:Y52"/>
    <mergeCell ref="Z52:AB52"/>
    <mergeCell ref="AC52:AD52"/>
    <mergeCell ref="AE52:AH52"/>
    <mergeCell ref="C51:F51"/>
    <mergeCell ref="G51:J51"/>
    <mergeCell ref="K51:P51"/>
    <mergeCell ref="Q51:Y51"/>
    <mergeCell ref="Z51:AB51"/>
    <mergeCell ref="AC51:AD51"/>
    <mergeCell ref="AI52:AJ52"/>
    <mergeCell ref="AK52:AN52"/>
    <mergeCell ref="C50:F50"/>
    <mergeCell ref="G50:J50"/>
    <mergeCell ref="K50:P50"/>
    <mergeCell ref="Q50:Y50"/>
    <mergeCell ref="Z50:AB50"/>
    <mergeCell ref="AC50:AD50"/>
    <mergeCell ref="AE50:AH50"/>
    <mergeCell ref="AI50:AJ50"/>
    <mergeCell ref="AK50:AN50"/>
    <mergeCell ref="C49:F49"/>
    <mergeCell ref="G49:J49"/>
    <mergeCell ref="K49:P49"/>
    <mergeCell ref="Q49:Y49"/>
    <mergeCell ref="Z49:AB49"/>
    <mergeCell ref="AC49:AD49"/>
    <mergeCell ref="AE49:AH49"/>
    <mergeCell ref="AI49:AJ49"/>
    <mergeCell ref="AK49:AN49"/>
    <mergeCell ref="AE47:AH47"/>
    <mergeCell ref="AI47:AJ47"/>
    <mergeCell ref="AK47:AN47"/>
    <mergeCell ref="C48:F48"/>
    <mergeCell ref="G48:J48"/>
    <mergeCell ref="K48:P48"/>
    <mergeCell ref="Q48:Y48"/>
    <mergeCell ref="Z48:AB48"/>
    <mergeCell ref="AC48:AD48"/>
    <mergeCell ref="AE48:AH48"/>
    <mergeCell ref="C47:F47"/>
    <mergeCell ref="G47:J47"/>
    <mergeCell ref="K47:P47"/>
    <mergeCell ref="Q47:Y47"/>
    <mergeCell ref="Z47:AB47"/>
    <mergeCell ref="AC47:AD47"/>
    <mergeCell ref="AI48:AJ48"/>
    <mergeCell ref="AK48:AN48"/>
    <mergeCell ref="C46:F46"/>
    <mergeCell ref="G46:J46"/>
    <mergeCell ref="K46:P46"/>
    <mergeCell ref="Q46:Y46"/>
    <mergeCell ref="Z46:AB46"/>
    <mergeCell ref="AC46:AD46"/>
    <mergeCell ref="AE46:AH46"/>
    <mergeCell ref="AI46:AJ46"/>
    <mergeCell ref="AK46:AN46"/>
    <mergeCell ref="C45:F45"/>
    <mergeCell ref="G45:J45"/>
    <mergeCell ref="K45:P45"/>
    <mergeCell ref="Q45:Y45"/>
    <mergeCell ref="Z45:AB45"/>
    <mergeCell ref="AC45:AD45"/>
    <mergeCell ref="AE45:AH45"/>
    <mergeCell ref="AI45:AJ45"/>
    <mergeCell ref="AK45:AN45"/>
    <mergeCell ref="C44:F44"/>
    <mergeCell ref="G44:J44"/>
    <mergeCell ref="K44:P44"/>
    <mergeCell ref="Q44:Y44"/>
    <mergeCell ref="Z44:AB44"/>
    <mergeCell ref="AC44:AD44"/>
    <mergeCell ref="AE44:AH44"/>
    <mergeCell ref="AI44:AJ44"/>
    <mergeCell ref="AK44:AN44"/>
    <mergeCell ref="AY42:BG42"/>
    <mergeCell ref="C43:F43"/>
    <mergeCell ref="G43:J43"/>
    <mergeCell ref="K43:P43"/>
    <mergeCell ref="Q43:Y43"/>
    <mergeCell ref="Z43:AB43"/>
    <mergeCell ref="AC43:AD43"/>
    <mergeCell ref="AE43:AH43"/>
    <mergeCell ref="AI43:AJ43"/>
    <mergeCell ref="AK43:AN43"/>
    <mergeCell ref="AY43:BG43"/>
    <mergeCell ref="C42:F42"/>
    <mergeCell ref="G42:J42"/>
    <mergeCell ref="K42:P42"/>
    <mergeCell ref="Q42:Y42"/>
    <mergeCell ref="Z42:AB42"/>
    <mergeCell ref="AC42:AD42"/>
    <mergeCell ref="AE42:AH42"/>
    <mergeCell ref="AI42:AJ42"/>
    <mergeCell ref="AK42:AN42"/>
    <mergeCell ref="AY40:BG40"/>
    <mergeCell ref="C41:F41"/>
    <mergeCell ref="G41:J41"/>
    <mergeCell ref="K41:P41"/>
    <mergeCell ref="Q41:Y41"/>
    <mergeCell ref="Z41:AB41"/>
    <mergeCell ref="AC41:AD41"/>
    <mergeCell ref="AE41:AH41"/>
    <mergeCell ref="AI41:AJ41"/>
    <mergeCell ref="AK41:AN41"/>
    <mergeCell ref="AY41:BG41"/>
    <mergeCell ref="C40:F40"/>
    <mergeCell ref="G40:J40"/>
    <mergeCell ref="K40:P40"/>
    <mergeCell ref="Q40:Y40"/>
    <mergeCell ref="Z40:AB40"/>
    <mergeCell ref="AC40:AD40"/>
    <mergeCell ref="AE40:AH40"/>
    <mergeCell ref="AI40:AJ40"/>
    <mergeCell ref="AK40:AN40"/>
    <mergeCell ref="AY38:BG38"/>
    <mergeCell ref="C39:F39"/>
    <mergeCell ref="G39:J39"/>
    <mergeCell ref="K39:P39"/>
    <mergeCell ref="Q39:Y39"/>
    <mergeCell ref="Z39:AB39"/>
    <mergeCell ref="AC39:AD39"/>
    <mergeCell ref="AE39:AH39"/>
    <mergeCell ref="AI39:AJ39"/>
    <mergeCell ref="AK39:AN39"/>
    <mergeCell ref="AY39:BG39"/>
    <mergeCell ref="C38:F38"/>
    <mergeCell ref="G38:J38"/>
    <mergeCell ref="K38:P38"/>
    <mergeCell ref="Q38:Y38"/>
    <mergeCell ref="Z38:AB38"/>
    <mergeCell ref="AC38:AD38"/>
    <mergeCell ref="AE38:AH38"/>
    <mergeCell ref="AI38:AJ38"/>
    <mergeCell ref="AK38:AN38"/>
    <mergeCell ref="AY36:BG36"/>
    <mergeCell ref="C37:F37"/>
    <mergeCell ref="G37:J37"/>
    <mergeCell ref="K37:P37"/>
    <mergeCell ref="Q37:Y37"/>
    <mergeCell ref="Z37:AB37"/>
    <mergeCell ref="AC37:AD37"/>
    <mergeCell ref="AE37:AH37"/>
    <mergeCell ref="AI37:AJ37"/>
    <mergeCell ref="AK37:AN37"/>
    <mergeCell ref="AY37:BG37"/>
    <mergeCell ref="C36:F36"/>
    <mergeCell ref="G36:J36"/>
    <mergeCell ref="K36:P36"/>
    <mergeCell ref="Q36:Y36"/>
    <mergeCell ref="Z36:AB36"/>
    <mergeCell ref="AC36:AD36"/>
    <mergeCell ref="AE36:AH36"/>
    <mergeCell ref="AI36:AJ36"/>
    <mergeCell ref="AK36:AN36"/>
    <mergeCell ref="AY34:BG34"/>
    <mergeCell ref="C35:F35"/>
    <mergeCell ref="G35:J35"/>
    <mergeCell ref="K35:P35"/>
    <mergeCell ref="Q35:Y35"/>
    <mergeCell ref="Z35:AB35"/>
    <mergeCell ref="AC35:AD35"/>
    <mergeCell ref="AE35:AH35"/>
    <mergeCell ref="AI35:AJ35"/>
    <mergeCell ref="AK35:AN35"/>
    <mergeCell ref="AY35:BG35"/>
    <mergeCell ref="C34:F34"/>
    <mergeCell ref="G34:J34"/>
    <mergeCell ref="K34:P34"/>
    <mergeCell ref="Q34:Y34"/>
    <mergeCell ref="Z34:AB34"/>
    <mergeCell ref="AC34:AD34"/>
    <mergeCell ref="AE34:AH34"/>
    <mergeCell ref="AI34:AJ34"/>
    <mergeCell ref="AK34:AN34"/>
    <mergeCell ref="AY32:BG32"/>
    <mergeCell ref="C33:F33"/>
    <mergeCell ref="G33:J33"/>
    <mergeCell ref="K33:P33"/>
    <mergeCell ref="Q33:Y33"/>
    <mergeCell ref="Z33:AB33"/>
    <mergeCell ref="AC33:AD33"/>
    <mergeCell ref="AE33:AH33"/>
    <mergeCell ref="AI33:AJ33"/>
    <mergeCell ref="AK33:AN33"/>
    <mergeCell ref="AY33:BG33"/>
    <mergeCell ref="AE31:AH31"/>
    <mergeCell ref="AI31:AJ31"/>
    <mergeCell ref="AK31:AN31"/>
    <mergeCell ref="C32:F32"/>
    <mergeCell ref="G32:J32"/>
    <mergeCell ref="K32:P32"/>
    <mergeCell ref="Q32:Y32"/>
    <mergeCell ref="Z32:AB32"/>
    <mergeCell ref="AC32:AD32"/>
    <mergeCell ref="AE32:AH32"/>
    <mergeCell ref="C31:F31"/>
    <mergeCell ref="G31:J31"/>
    <mergeCell ref="K31:P31"/>
    <mergeCell ref="Q31:Y31"/>
    <mergeCell ref="Z31:AB31"/>
    <mergeCell ref="AC31:AD31"/>
    <mergeCell ref="AI32:AJ32"/>
    <mergeCell ref="AK32:AN32"/>
    <mergeCell ref="C30:F30"/>
    <mergeCell ref="G30:J30"/>
    <mergeCell ref="K30:P30"/>
    <mergeCell ref="Q30:Y30"/>
    <mergeCell ref="Z30:AB30"/>
    <mergeCell ref="AC30:AD30"/>
    <mergeCell ref="AE30:AH30"/>
    <mergeCell ref="AI30:AJ30"/>
    <mergeCell ref="AK30:AN30"/>
    <mergeCell ref="AY28:BA28"/>
    <mergeCell ref="C29:F29"/>
    <mergeCell ref="G29:J29"/>
    <mergeCell ref="K29:P29"/>
    <mergeCell ref="Q29:Y29"/>
    <mergeCell ref="Z29:AB29"/>
    <mergeCell ref="AC29:AD29"/>
    <mergeCell ref="AE29:AH29"/>
    <mergeCell ref="AI29:AJ29"/>
    <mergeCell ref="AK29:AN29"/>
    <mergeCell ref="AY29:BF29"/>
    <mergeCell ref="C28:F28"/>
    <mergeCell ref="G28:J28"/>
    <mergeCell ref="K28:P28"/>
    <mergeCell ref="Q28:Y28"/>
    <mergeCell ref="Z28:AB28"/>
    <mergeCell ref="AC28:AD28"/>
    <mergeCell ref="AE28:AH28"/>
    <mergeCell ref="AI28:AJ28"/>
    <mergeCell ref="AK28:AN28"/>
    <mergeCell ref="AY26:BG26"/>
    <mergeCell ref="C27:F27"/>
    <mergeCell ref="G27:J27"/>
    <mergeCell ref="K27:P27"/>
    <mergeCell ref="Q27:Y27"/>
    <mergeCell ref="Z27:AB27"/>
    <mergeCell ref="AC27:AD27"/>
    <mergeCell ref="AE27:AH27"/>
    <mergeCell ref="AI27:AJ27"/>
    <mergeCell ref="AK27:AN27"/>
    <mergeCell ref="C26:F26"/>
    <mergeCell ref="G26:J26"/>
    <mergeCell ref="K26:P26"/>
    <mergeCell ref="Q26:Y26"/>
    <mergeCell ref="Z26:AB26"/>
    <mergeCell ref="AC26:AD26"/>
    <mergeCell ref="AE26:AH26"/>
    <mergeCell ref="AI26:AJ26"/>
    <mergeCell ref="AK26:AN26"/>
    <mergeCell ref="B24:E24"/>
    <mergeCell ref="AY24:BG24"/>
    <mergeCell ref="C25:F25"/>
    <mergeCell ref="G25:J25"/>
    <mergeCell ref="K25:P25"/>
    <mergeCell ref="Q25:Y25"/>
    <mergeCell ref="Z25:AB25"/>
    <mergeCell ref="AC25:AD25"/>
    <mergeCell ref="AE25:AH25"/>
    <mergeCell ref="AI25:AJ25"/>
    <mergeCell ref="AK25:AN25"/>
    <mergeCell ref="AY25:BG25"/>
    <mergeCell ref="B22:F22"/>
    <mergeCell ref="G22:Y22"/>
    <mergeCell ref="AE22:AH22"/>
    <mergeCell ref="AI22:AN22"/>
    <mergeCell ref="AY22:BG22"/>
    <mergeCell ref="B23:F23"/>
    <mergeCell ref="G23:J23"/>
    <mergeCell ref="AE23:AH23"/>
    <mergeCell ref="AI23:AN23"/>
    <mergeCell ref="AY23:BG23"/>
    <mergeCell ref="AY18:BC18"/>
    <mergeCell ref="B19:F19"/>
    <mergeCell ref="G19:O19"/>
    <mergeCell ref="AE19:AH19"/>
    <mergeCell ref="AI19:AN19"/>
    <mergeCell ref="B21:F21"/>
    <mergeCell ref="G21:Y21"/>
    <mergeCell ref="AY21:BG21"/>
    <mergeCell ref="L12:P12"/>
    <mergeCell ref="Z12:AN12"/>
    <mergeCell ref="B13:E13"/>
    <mergeCell ref="F13:K13"/>
    <mergeCell ref="L13:P13"/>
    <mergeCell ref="W13:Y14"/>
    <mergeCell ref="Z13:AL14"/>
    <mergeCell ref="AM13:AN14"/>
    <mergeCell ref="B15:E15"/>
    <mergeCell ref="F15:J15"/>
    <mergeCell ref="K15:O15"/>
    <mergeCell ref="P15:T15"/>
    <mergeCell ref="B11:E11"/>
    <mergeCell ref="F11:K11"/>
    <mergeCell ref="L11:P11"/>
    <mergeCell ref="W11:Y12"/>
    <mergeCell ref="Z11:AN11"/>
    <mergeCell ref="AY11:BG11"/>
    <mergeCell ref="B12:E12"/>
    <mergeCell ref="F12:K12"/>
    <mergeCell ref="B10:E10"/>
    <mergeCell ref="F10:K10"/>
    <mergeCell ref="L10:P10"/>
    <mergeCell ref="W10:Y10"/>
    <mergeCell ref="Z10:AE10"/>
    <mergeCell ref="AF10:AH10"/>
    <mergeCell ref="W8:Z8"/>
    <mergeCell ref="AY8:BG8"/>
    <mergeCell ref="B9:E9"/>
    <mergeCell ref="F9:K9"/>
    <mergeCell ref="L9:P9"/>
    <mergeCell ref="W9:AD9"/>
    <mergeCell ref="AE9:AN9"/>
    <mergeCell ref="AY9:BG9"/>
    <mergeCell ref="AI10:AN10"/>
    <mergeCell ref="AY10:BG10"/>
    <mergeCell ref="B6:H6"/>
    <mergeCell ref="I6:N6"/>
    <mergeCell ref="O6:U6"/>
    <mergeCell ref="W6:Y6"/>
    <mergeCell ref="Z6:AN6"/>
    <mergeCell ref="B1:U1"/>
    <mergeCell ref="AD1:AG1"/>
    <mergeCell ref="AH1:AN1"/>
    <mergeCell ref="AY6:AZ6"/>
    <mergeCell ref="AP1:AR1"/>
    <mergeCell ref="AY1:AZ1"/>
    <mergeCell ref="AY2:BF5"/>
    <mergeCell ref="B3:U3"/>
    <mergeCell ref="B5:H5"/>
    <mergeCell ref="I5:N5"/>
    <mergeCell ref="O5:U5"/>
    <mergeCell ref="W5:Y5"/>
    <mergeCell ref="Z5:AN5"/>
  </mergeCells>
  <phoneticPr fontId="2"/>
  <conditionalFormatting sqref="Z27:AA55">
    <cfRule type="expression" dxfId="33" priority="4">
      <formula>$AO$26=TRUE</formula>
    </cfRule>
  </conditionalFormatting>
  <conditionalFormatting sqref="Z26:AB55 AT26:AT55">
    <cfRule type="expression" dxfId="32" priority="2">
      <formula>$AP$24=TRUE</formula>
    </cfRule>
  </conditionalFormatting>
  <conditionalFormatting sqref="AE26:AH55">
    <cfRule type="expression" dxfId="31" priority="1">
      <formula>$AQ$24=TRUE</formula>
    </cfRule>
  </conditionalFormatting>
  <conditionalFormatting sqref="AE27:AH55">
    <cfRule type="expression" dxfId="30" priority="3">
      <formula>$AP$26=TRUE</formula>
    </cfRule>
  </conditionalFormatting>
  <dataValidations count="8">
    <dataValidation type="whole" allowBlank="1" showInputMessage="1" showErrorMessage="1" sqref="AW36:AW55" xr:uid="{83A59D91-84B7-4961-80FE-BDD18D8266EA}">
      <formula1>-99999999</formula1>
      <formula2>99999999</formula2>
    </dataValidation>
    <dataValidation type="custom" allowBlank="1" showErrorMessage="1" error="整数13桁で入力して下さい。" promptTitle="適格請求書番号" prompt="登録番号13桁を入力して下さい。" sqref="AE9:AN9" xr:uid="{92EBF0AF-6039-4413-8CB0-7CC7660237A7}">
      <formula1>AND(INT(AE9)=AE9,LEN(AE9)=13)</formula1>
    </dataValidation>
    <dataValidation type="whole" operator="equal" allowBlank="1" showInputMessage="1" showErrorMessage="1" sqref="G23:J23" xr:uid="{342BC16B-5929-4077-AC2C-6B8F39C7014B}">
      <formula1>7</formula1>
    </dataValidation>
    <dataValidation imeMode="hiragana" allowBlank="1" showInputMessage="1" showErrorMessage="1" sqref="K26:Y55 AC26:AD55 F15:J15 P15:T15" xr:uid="{35066DA1-D67F-47D6-AA73-DCDABF629FF2}"/>
    <dataValidation imeMode="halfAlpha" allowBlank="1" showInputMessage="1" showErrorMessage="1" sqref="Z26:AB55 AE26:AJ55" xr:uid="{9A9F1D17-584B-467D-8567-8205BA6998A8}"/>
    <dataValidation imeMode="halfAlpha" allowBlank="1" showInputMessage="1" showErrorMessage="1" prompt="－を入れて下さい。_x000a__x000a_03－3945－2312" sqref="AI10:AN10" xr:uid="{08772515-7015-4226-A44C-E75F87C67354}"/>
    <dataValidation type="whole" operator="equal" allowBlank="1" showInputMessage="1" showErrorMessage="1" prompt="数字7文字_x000a_例_x000a_1230123_x000a_　　↓_x000a_〒123-0123" sqref="Z10:AE10" xr:uid="{2AD426DF-D120-4707-B0E8-AC396B9F6724}">
      <formula1>7</formula1>
    </dataValidation>
    <dataValidation type="textLength" imeMode="halfAlpha" allowBlank="1" showInputMessage="1" showErrorMessage="1" prompt="整数3文字又は4文字_x000a_例_x000a_　109　→0109_x000a_3021　→3021_x000a_4文字表示されます" sqref="W6:Y6" xr:uid="{F82E72BA-99BD-42E3-936C-3E55E3C5E354}">
      <formula1>3</formula1>
      <formula2>4</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locked="0" defaultSize="0" autoFill="0" autoLine="0" autoPict="0">
                <anchor moveWithCells="1">
                  <from>
                    <xdr:col>15</xdr:col>
                    <xdr:colOff>28575</xdr:colOff>
                    <xdr:row>17</xdr:row>
                    <xdr:rowOff>200025</xdr:rowOff>
                  </from>
                  <to>
                    <xdr:col>19</xdr:col>
                    <xdr:colOff>19050</xdr:colOff>
                    <xdr:row>20</xdr:row>
                    <xdr:rowOff>19050</xdr:rowOff>
                  </to>
                </anchor>
              </controlPr>
            </control>
          </mc:Choice>
        </mc:AlternateContent>
        <mc:AlternateContent xmlns:mc="http://schemas.openxmlformats.org/markup-compatibility/2006">
          <mc:Choice Requires="x14">
            <control shapeId="12290" r:id="rId4" name="Option Button 2">
              <controlPr locked="0" defaultSize="0" autoFill="0" autoLine="0" autoPict="0">
                <anchor moveWithCells="1">
                  <from>
                    <xdr:col>37</xdr:col>
                    <xdr:colOff>28575</xdr:colOff>
                    <xdr:row>18</xdr:row>
                    <xdr:rowOff>0</xdr:rowOff>
                  </from>
                  <to>
                    <xdr:col>39</xdr:col>
                    <xdr:colOff>47625</xdr:colOff>
                    <xdr:row>19</xdr:row>
                    <xdr:rowOff>38100</xdr:rowOff>
                  </to>
                </anchor>
              </controlPr>
            </control>
          </mc:Choice>
        </mc:AlternateContent>
        <mc:AlternateContent xmlns:mc="http://schemas.openxmlformats.org/markup-compatibility/2006">
          <mc:Choice Requires="x14">
            <control shapeId="12291" r:id="rId5" name="Option Button 3">
              <controlPr locked="0" defaultSize="0" autoFill="0" autoLine="0" autoPict="0">
                <anchor moveWithCells="1">
                  <from>
                    <xdr:col>34</xdr:col>
                    <xdr:colOff>38100</xdr:colOff>
                    <xdr:row>18</xdr:row>
                    <xdr:rowOff>0</xdr:rowOff>
                  </from>
                  <to>
                    <xdr:col>36</xdr:col>
                    <xdr:colOff>180975</xdr:colOff>
                    <xdr:row>19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請求日のことです。_x000a_リストから選択して下さい。" xr:uid="{A75908E8-CF53-4F88-AF65-94CEB18257FF}">
          <x14:formula1>
            <xm:f>Sheet9!$B$2:$B$4</xm:f>
          </x14:formula1>
          <xm:sqref>G19:O19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BH60"/>
  <sheetViews>
    <sheetView showZeros="0" tabSelected="1" zoomScaleNormal="100" workbookViewId="0">
      <selection activeCell="W6" sqref="W6:Y6"/>
    </sheetView>
  </sheetViews>
  <sheetFormatPr defaultRowHeight="13.5"/>
  <cols>
    <col min="1" max="1" width="1.125" style="2" customWidth="1"/>
    <col min="2" max="5" width="2.625" style="2" customWidth="1"/>
    <col min="6" max="7" width="2.125" style="2" customWidth="1"/>
    <col min="8" max="8" width="3" style="2" customWidth="1"/>
    <col min="9" max="12" width="2.625" style="2" customWidth="1"/>
    <col min="13" max="13" width="1.625" style="2" customWidth="1"/>
    <col min="14" max="19" width="2.625" style="2" customWidth="1"/>
    <col min="20" max="20" width="1.625" style="2" customWidth="1"/>
    <col min="21" max="25" width="2.625" style="2" customWidth="1"/>
    <col min="26" max="26" width="2.875" style="2" customWidth="1"/>
    <col min="27" max="28" width="2.125" style="2" customWidth="1"/>
    <col min="29" max="30" width="2.375" style="2" customWidth="1"/>
    <col min="31" max="31" width="1.625" style="2" customWidth="1"/>
    <col min="32" max="36" width="2.625" style="2" customWidth="1"/>
    <col min="37" max="40" width="2.875" style="2" customWidth="1"/>
    <col min="41" max="41" width="2.5" style="2" customWidth="1"/>
    <col min="42" max="42" width="12.625" style="2" customWidth="1"/>
    <col min="43" max="43" width="7" style="2" hidden="1" customWidth="1"/>
    <col min="44" max="44" width="8" style="2" hidden="1" customWidth="1"/>
    <col min="45" max="46" width="4.875" style="2" hidden="1" customWidth="1"/>
    <col min="47" max="47" width="10.5" style="2" hidden="1" customWidth="1"/>
    <col min="48" max="48" width="7.5" style="2" hidden="1" customWidth="1"/>
    <col min="49" max="49" width="10.5" style="2" hidden="1" customWidth="1"/>
    <col min="50" max="50" width="7.5" style="2" hidden="1" customWidth="1"/>
    <col min="51" max="51" width="3.375" style="2" hidden="1" customWidth="1"/>
    <col min="52" max="16384" width="9" style="2"/>
  </cols>
  <sheetData>
    <row r="1" spans="1:60" ht="21.95" customHeight="1" thickBot="1">
      <c r="A1" s="1"/>
      <c r="B1" s="86" t="s">
        <v>69</v>
      </c>
      <c r="C1" s="87"/>
      <c r="D1" s="87"/>
      <c r="E1" s="87"/>
      <c r="F1" s="87"/>
      <c r="G1" s="87"/>
      <c r="H1" s="87"/>
      <c r="I1" s="87"/>
      <c r="J1" s="87"/>
      <c r="K1" s="87"/>
      <c r="L1" s="87"/>
      <c r="M1" s="87"/>
      <c r="N1" s="87"/>
      <c r="O1" s="87"/>
      <c r="P1" s="87"/>
      <c r="Q1" s="87"/>
      <c r="R1" s="87"/>
      <c r="S1" s="87"/>
      <c r="T1" s="87"/>
      <c r="U1" s="88"/>
      <c r="AD1" s="89" t="s">
        <v>11</v>
      </c>
      <c r="AE1" s="89"/>
      <c r="AF1" s="89"/>
      <c r="AG1" s="89"/>
      <c r="AH1" s="90" t="str">
        <f ca="1">IF(AP1="",AQ1,AP1)</f>
        <v>0001-64939</v>
      </c>
      <c r="AI1" s="90"/>
      <c r="AJ1" s="90"/>
      <c r="AK1" s="90"/>
      <c r="AL1" s="90"/>
      <c r="AM1" s="90"/>
      <c r="AN1" s="90"/>
      <c r="AO1" s="1"/>
      <c r="AP1" s="73"/>
      <c r="AQ1" s="92" t="str">
        <f ca="1">RIGHT(TEXT(YEAR(G19),"0000"),2)&amp;TEXT(MONTH(G19),"00")&amp;"-"&amp;TEXT(INT(RAND()*100000),"00000")</f>
        <v>0001-64939</v>
      </c>
      <c r="AR1" s="92"/>
      <c r="AS1" s="92"/>
      <c r="AT1" s="1"/>
      <c r="AZ1" s="74" t="s">
        <v>109</v>
      </c>
      <c r="BB1" s="44"/>
      <c r="BC1" s="44"/>
      <c r="BD1" s="44"/>
      <c r="BE1" s="44"/>
      <c r="BF1" s="44"/>
      <c r="BG1" s="44"/>
      <c r="BH1" s="44"/>
    </row>
    <row r="2" spans="1:60" ht="9.9499999999999993"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3"/>
      <c r="AI2" s="1"/>
      <c r="AJ2" s="1"/>
      <c r="AK2" s="1"/>
      <c r="AL2" s="1"/>
      <c r="AM2" s="1"/>
      <c r="AN2" s="1"/>
      <c r="AO2" s="1"/>
      <c r="AP2" s="1"/>
      <c r="AQ2" s="1"/>
      <c r="AR2" s="1"/>
      <c r="BA2" s="72"/>
      <c r="BB2" s="72"/>
      <c r="BC2" s="72"/>
      <c r="BD2" s="72"/>
      <c r="BE2" s="72"/>
      <c r="BF2" s="72"/>
      <c r="BG2" s="72"/>
      <c r="BH2" s="44"/>
    </row>
    <row r="3" spans="1:60" ht="21.95" customHeight="1">
      <c r="A3" s="1"/>
      <c r="B3" s="95" t="s">
        <v>82</v>
      </c>
      <c r="C3" s="95"/>
      <c r="D3" s="95"/>
      <c r="E3" s="95"/>
      <c r="F3" s="95"/>
      <c r="G3" s="95"/>
      <c r="H3" s="95"/>
      <c r="I3" s="95"/>
      <c r="J3" s="95"/>
      <c r="K3" s="95"/>
      <c r="L3" s="95"/>
      <c r="M3" s="95"/>
      <c r="N3" s="95"/>
      <c r="O3" s="95"/>
      <c r="P3" s="95"/>
      <c r="Q3" s="95"/>
      <c r="R3" s="95"/>
      <c r="S3" s="95"/>
      <c r="T3" s="95"/>
      <c r="U3" s="95"/>
      <c r="V3" s="3"/>
      <c r="W3" s="3"/>
      <c r="X3" s="3"/>
      <c r="Y3" s="3"/>
      <c r="Z3" s="3"/>
      <c r="AA3" s="3"/>
      <c r="AB3" s="3"/>
      <c r="AC3" s="3"/>
      <c r="AD3" s="3"/>
      <c r="AE3" s="3"/>
      <c r="AF3" s="3"/>
      <c r="AG3" s="3"/>
      <c r="AH3" s="3"/>
      <c r="AI3" s="1"/>
      <c r="AJ3" s="1"/>
      <c r="AK3" s="1"/>
      <c r="AL3" s="1"/>
      <c r="AM3" s="1"/>
      <c r="AN3" s="1"/>
      <c r="AO3" s="1"/>
      <c r="AP3" s="1"/>
      <c r="AQ3" s="1"/>
      <c r="AR3" s="1"/>
      <c r="AZ3" s="93" t="s">
        <v>95</v>
      </c>
      <c r="BA3" s="93"/>
      <c r="BB3" s="72"/>
      <c r="BC3" s="72"/>
      <c r="BD3" s="72"/>
      <c r="BE3" s="72"/>
      <c r="BF3" s="72"/>
      <c r="BG3" s="72"/>
      <c r="BH3" s="44"/>
    </row>
    <row r="4" spans="1:60" ht="9.9499999999999993" customHeight="1">
      <c r="A4" s="1"/>
      <c r="B4" s="1"/>
      <c r="C4" s="1"/>
      <c r="D4" s="1"/>
      <c r="E4" s="1"/>
      <c r="F4" s="1"/>
      <c r="G4" s="1"/>
      <c r="H4" s="1"/>
      <c r="I4" s="1"/>
      <c r="J4" s="1"/>
      <c r="K4" s="1"/>
      <c r="L4" s="1"/>
      <c r="M4" s="1"/>
      <c r="N4" s="3"/>
      <c r="O4" s="3"/>
      <c r="P4" s="3"/>
      <c r="Q4" s="3"/>
      <c r="R4" s="3"/>
      <c r="S4" s="3"/>
      <c r="T4" s="3"/>
      <c r="U4" s="3"/>
      <c r="V4" s="3"/>
      <c r="W4" s="3"/>
      <c r="X4" s="3"/>
      <c r="Y4" s="3"/>
      <c r="Z4" s="3"/>
      <c r="AA4" s="3"/>
      <c r="AB4" s="3"/>
      <c r="AC4" s="3"/>
      <c r="AD4" s="3"/>
      <c r="AE4" s="3"/>
      <c r="AF4" s="3"/>
      <c r="AG4" s="3"/>
      <c r="AH4" s="3"/>
      <c r="AI4" s="1"/>
      <c r="AJ4" s="1"/>
      <c r="AK4" s="1"/>
      <c r="AL4" s="1"/>
      <c r="AM4" s="1"/>
      <c r="AN4" s="1"/>
      <c r="AO4" s="1"/>
      <c r="AP4" s="1"/>
      <c r="AQ4" s="1"/>
      <c r="AR4" s="1"/>
      <c r="AZ4" s="94" t="s">
        <v>94</v>
      </c>
      <c r="BA4" s="94"/>
      <c r="BB4" s="94"/>
      <c r="BC4" s="94"/>
      <c r="BD4" s="94"/>
      <c r="BE4" s="94"/>
      <c r="BF4" s="94"/>
      <c r="BG4" s="94"/>
      <c r="BH4" s="44"/>
    </row>
    <row r="5" spans="1:60" ht="15" customHeight="1">
      <c r="A5" s="1"/>
      <c r="B5" s="96" t="s">
        <v>16</v>
      </c>
      <c r="C5" s="97"/>
      <c r="D5" s="97"/>
      <c r="E5" s="97"/>
      <c r="F5" s="97"/>
      <c r="G5" s="97"/>
      <c r="H5" s="98"/>
      <c r="I5" s="96" t="s">
        <v>9</v>
      </c>
      <c r="J5" s="97"/>
      <c r="K5" s="97"/>
      <c r="L5" s="97"/>
      <c r="M5" s="97"/>
      <c r="N5" s="98"/>
      <c r="O5" s="99" t="s">
        <v>10</v>
      </c>
      <c r="P5" s="99"/>
      <c r="Q5" s="99"/>
      <c r="R5" s="99"/>
      <c r="S5" s="99"/>
      <c r="T5" s="99"/>
      <c r="U5" s="99"/>
      <c r="W5" s="100" t="s">
        <v>7</v>
      </c>
      <c r="X5" s="101"/>
      <c r="Y5" s="102"/>
      <c r="Z5" s="97" t="s">
        <v>1</v>
      </c>
      <c r="AA5" s="97"/>
      <c r="AB5" s="97"/>
      <c r="AC5" s="97"/>
      <c r="AD5" s="97"/>
      <c r="AE5" s="97"/>
      <c r="AF5" s="97"/>
      <c r="AG5" s="97"/>
      <c r="AH5" s="97"/>
      <c r="AI5" s="97"/>
      <c r="AJ5" s="97"/>
      <c r="AK5" s="97"/>
      <c r="AL5" s="97"/>
      <c r="AM5" s="97"/>
      <c r="AN5" s="98"/>
      <c r="AO5" s="1"/>
      <c r="AP5" s="1"/>
      <c r="AZ5" s="94"/>
      <c r="BA5" s="94"/>
      <c r="BB5" s="94"/>
      <c r="BC5" s="94"/>
      <c r="BD5" s="94"/>
      <c r="BE5" s="94"/>
      <c r="BF5" s="94"/>
      <c r="BG5" s="94"/>
      <c r="BH5" s="44"/>
    </row>
    <row r="6" spans="1:60" ht="20.100000000000001" customHeight="1">
      <c r="A6" s="1"/>
      <c r="B6" s="75">
        <f>F13</f>
        <v>0</v>
      </c>
      <c r="C6" s="76"/>
      <c r="D6" s="76"/>
      <c r="E6" s="76"/>
      <c r="F6" s="76"/>
      <c r="G6" s="76"/>
      <c r="H6" s="77"/>
      <c r="I6" s="75">
        <f>L13</f>
        <v>0</v>
      </c>
      <c r="J6" s="76"/>
      <c r="K6" s="76"/>
      <c r="L6" s="76"/>
      <c r="M6" s="76"/>
      <c r="N6" s="77"/>
      <c r="O6" s="78">
        <f>IFERROR(B6+I6,"")</f>
        <v>0</v>
      </c>
      <c r="P6" s="79"/>
      <c r="Q6" s="79"/>
      <c r="R6" s="79"/>
      <c r="S6" s="79"/>
      <c r="T6" s="79"/>
      <c r="U6" s="80"/>
      <c r="W6" s="81"/>
      <c r="X6" s="82"/>
      <c r="Y6" s="83"/>
      <c r="Z6" s="84"/>
      <c r="AA6" s="84"/>
      <c r="AB6" s="84"/>
      <c r="AC6" s="84"/>
      <c r="AD6" s="84"/>
      <c r="AE6" s="84"/>
      <c r="AF6" s="84"/>
      <c r="AG6" s="84"/>
      <c r="AH6" s="84"/>
      <c r="AI6" s="84"/>
      <c r="AJ6" s="84"/>
      <c r="AK6" s="84"/>
      <c r="AL6" s="84"/>
      <c r="AM6" s="84"/>
      <c r="AN6" s="85"/>
      <c r="AO6" s="1"/>
      <c r="AP6" s="1"/>
      <c r="AZ6" s="94"/>
      <c r="BA6" s="94"/>
      <c r="BB6" s="94"/>
      <c r="BC6" s="94"/>
      <c r="BD6" s="94"/>
      <c r="BE6" s="94"/>
      <c r="BF6" s="94"/>
      <c r="BG6" s="94"/>
      <c r="BH6" s="44"/>
    </row>
    <row r="7" spans="1:60" ht="9.9499999999999993" customHeight="1">
      <c r="A7" s="1"/>
      <c r="B7" s="1"/>
      <c r="C7" s="1"/>
      <c r="D7" s="1"/>
      <c r="E7" s="1"/>
      <c r="F7" s="1"/>
      <c r="G7" s="1"/>
      <c r="H7" s="1"/>
      <c r="I7" s="1"/>
      <c r="J7" s="1"/>
      <c r="K7" s="1"/>
      <c r="L7" s="1"/>
      <c r="M7" s="1"/>
      <c r="N7" s="3"/>
      <c r="O7" s="3"/>
      <c r="P7" s="3"/>
      <c r="Q7" s="3"/>
      <c r="R7" s="3"/>
      <c r="S7" s="3"/>
      <c r="T7" s="3"/>
      <c r="U7" s="3"/>
      <c r="V7" s="3"/>
      <c r="AH7" s="3"/>
      <c r="AI7" s="1"/>
      <c r="AJ7" s="1"/>
      <c r="AK7" s="1"/>
      <c r="AL7" s="1"/>
      <c r="AM7" s="1"/>
      <c r="AN7" s="1"/>
      <c r="AO7" s="1"/>
      <c r="AP7" s="1"/>
      <c r="AZ7" s="44"/>
      <c r="BA7" s="44"/>
      <c r="BB7" s="44"/>
      <c r="BC7" s="44"/>
      <c r="BD7" s="44"/>
      <c r="BE7" s="44"/>
      <c r="BF7" s="44"/>
      <c r="BG7" s="44"/>
      <c r="BH7" s="44"/>
    </row>
    <row r="8" spans="1:60" ht="20.100000000000001" customHeight="1">
      <c r="A8" s="1"/>
      <c r="B8" s="2" t="s">
        <v>29</v>
      </c>
      <c r="W8" s="103" t="s">
        <v>15</v>
      </c>
      <c r="X8" s="103"/>
      <c r="Y8" s="103"/>
      <c r="Z8" s="103"/>
      <c r="AO8" s="1"/>
      <c r="AP8" s="1"/>
      <c r="AZ8" s="91"/>
      <c r="BA8" s="91"/>
      <c r="BB8" s="91"/>
      <c r="BC8" s="91"/>
      <c r="BD8" s="91"/>
      <c r="BE8" s="91"/>
      <c r="BF8" s="91"/>
      <c r="BG8" s="91"/>
      <c r="BH8" s="91"/>
    </row>
    <row r="9" spans="1:60" ht="18" customHeight="1">
      <c r="A9" s="1"/>
      <c r="B9" s="104" t="s">
        <v>6</v>
      </c>
      <c r="C9" s="105"/>
      <c r="D9" s="105"/>
      <c r="E9" s="106"/>
      <c r="F9" s="107" t="s">
        <v>19</v>
      </c>
      <c r="G9" s="108"/>
      <c r="H9" s="108"/>
      <c r="I9" s="108"/>
      <c r="J9" s="108"/>
      <c r="K9" s="109"/>
      <c r="L9" s="110" t="s">
        <v>8</v>
      </c>
      <c r="M9" s="111"/>
      <c r="N9" s="111"/>
      <c r="O9" s="111"/>
      <c r="P9" s="112">
        <v>1</v>
      </c>
      <c r="W9" s="113" t="s">
        <v>25</v>
      </c>
      <c r="X9" s="114"/>
      <c r="Y9" s="114"/>
      <c r="Z9" s="114"/>
      <c r="AA9" s="114"/>
      <c r="AB9" s="114"/>
      <c r="AC9" s="114"/>
      <c r="AD9" s="115"/>
      <c r="AE9" s="116"/>
      <c r="AF9" s="117"/>
      <c r="AG9" s="117"/>
      <c r="AH9" s="117"/>
      <c r="AI9" s="117"/>
      <c r="AJ9" s="117"/>
      <c r="AK9" s="117"/>
      <c r="AL9" s="117"/>
      <c r="AM9" s="117"/>
      <c r="AN9" s="118"/>
      <c r="AO9" s="1"/>
      <c r="AP9" s="1"/>
      <c r="AZ9" s="91" t="s">
        <v>96</v>
      </c>
      <c r="BA9" s="91"/>
      <c r="BB9" s="91"/>
      <c r="BC9" s="91"/>
      <c r="BD9" s="91"/>
      <c r="BE9" s="91"/>
      <c r="BF9" s="91"/>
      <c r="BG9" s="91"/>
      <c r="BH9" s="91"/>
    </row>
    <row r="10" spans="1:60" ht="18" customHeight="1">
      <c r="A10" s="1"/>
      <c r="B10" s="144">
        <f>MAX(AI26:AI55)</f>
        <v>0</v>
      </c>
      <c r="C10" s="145"/>
      <c r="D10" s="145"/>
      <c r="E10" s="146"/>
      <c r="F10" s="147">
        <f ca="1">SUMIF($AI$26:$AN$55,B10,$AK$26:$AN$55)</f>
        <v>0</v>
      </c>
      <c r="G10" s="148"/>
      <c r="H10" s="148"/>
      <c r="I10" s="148"/>
      <c r="J10" s="148"/>
      <c r="K10" s="149"/>
      <c r="L10" s="150" t="str">
        <f>IF(AE9="","",IFERROR(ROUND(F10*B10/100,0),""))</f>
        <v/>
      </c>
      <c r="M10" s="151"/>
      <c r="N10" s="151"/>
      <c r="O10" s="151"/>
      <c r="P10" s="152"/>
      <c r="V10" s="14"/>
      <c r="W10" s="153" t="s">
        <v>13</v>
      </c>
      <c r="X10" s="154"/>
      <c r="Y10" s="154"/>
      <c r="Z10" s="155"/>
      <c r="AA10" s="156"/>
      <c r="AB10" s="156"/>
      <c r="AC10" s="156"/>
      <c r="AD10" s="156"/>
      <c r="AE10" s="156"/>
      <c r="AF10" s="153" t="s">
        <v>63</v>
      </c>
      <c r="AG10" s="154"/>
      <c r="AH10" s="154"/>
      <c r="AI10" s="119"/>
      <c r="AJ10" s="120"/>
      <c r="AK10" s="120"/>
      <c r="AL10" s="120"/>
      <c r="AM10" s="120"/>
      <c r="AN10" s="121"/>
      <c r="AO10" s="1"/>
      <c r="AP10" s="1"/>
      <c r="AZ10" s="91" t="s">
        <v>45</v>
      </c>
      <c r="BA10" s="91"/>
      <c r="BB10" s="91"/>
      <c r="BC10" s="91"/>
      <c r="BD10" s="91"/>
      <c r="BE10" s="91"/>
      <c r="BF10" s="91"/>
      <c r="BG10" s="91"/>
      <c r="BH10" s="91"/>
    </row>
    <row r="11" spans="1:60" ht="18" customHeight="1">
      <c r="A11" s="1"/>
      <c r="B11" s="122">
        <f>IFERROR(IF(B10=$AR$56,"対象外",IF(B10&gt;$AR$56,$AR$56,"")),0)</f>
        <v>0</v>
      </c>
      <c r="C11" s="123"/>
      <c r="D11" s="123"/>
      <c r="E11" s="124"/>
      <c r="F11" s="125">
        <f>SUMIF($AH$26:$AI$55,IF(B11="対象外",B12,B11),$AJ$26:$AM$55)</f>
        <v>0</v>
      </c>
      <c r="G11" s="126"/>
      <c r="H11" s="126"/>
      <c r="I11" s="126"/>
      <c r="J11" s="126"/>
      <c r="K11" s="127"/>
      <c r="L11" s="128" t="str">
        <f>IF(AE9="","",IF(B11="対象外","－",IFERROR(F11*B11/100,"")))</f>
        <v/>
      </c>
      <c r="M11" s="129"/>
      <c r="N11" s="129"/>
      <c r="O11" s="129"/>
      <c r="P11" s="130"/>
      <c r="V11" s="14"/>
      <c r="W11" s="131" t="s">
        <v>14</v>
      </c>
      <c r="X11" s="132"/>
      <c r="Y11" s="132"/>
      <c r="Z11" s="135"/>
      <c r="AA11" s="136"/>
      <c r="AB11" s="136"/>
      <c r="AC11" s="136"/>
      <c r="AD11" s="136"/>
      <c r="AE11" s="136"/>
      <c r="AF11" s="136"/>
      <c r="AG11" s="136"/>
      <c r="AH11" s="136"/>
      <c r="AI11" s="136"/>
      <c r="AJ11" s="136"/>
      <c r="AK11" s="136"/>
      <c r="AL11" s="136"/>
      <c r="AM11" s="136"/>
      <c r="AN11" s="137"/>
      <c r="AO11" s="1"/>
      <c r="AP11" s="1"/>
      <c r="AZ11" s="91" t="s">
        <v>46</v>
      </c>
      <c r="BA11" s="91"/>
      <c r="BB11" s="91"/>
      <c r="BC11" s="91"/>
      <c r="BD11" s="91"/>
      <c r="BE11" s="91"/>
      <c r="BF11" s="91"/>
      <c r="BG11" s="91"/>
      <c r="BH11" s="91"/>
    </row>
    <row r="12" spans="1:60" ht="18" customHeight="1" thickBot="1">
      <c r="A12" s="1"/>
      <c r="B12" s="138" t="str">
        <f>IF(B11="対象外","","対象外")</f>
        <v>対象外</v>
      </c>
      <c r="C12" s="139"/>
      <c r="D12" s="139"/>
      <c r="E12" s="140"/>
      <c r="F12" s="141" t="str">
        <f ca="1">IFERROR(IF(SUM(F10:K11)&lt;&gt;F13,F13-SUM(F10,F11),""),"")</f>
        <v/>
      </c>
      <c r="G12" s="142"/>
      <c r="H12" s="142"/>
      <c r="I12" s="142"/>
      <c r="J12" s="142"/>
      <c r="K12" s="143"/>
      <c r="L12" s="172" t="str">
        <f>IF(AE9="","",IF(B12="対象外","－",IFERROR(F12*B12/100,"")))</f>
        <v/>
      </c>
      <c r="M12" s="173"/>
      <c r="N12" s="173"/>
      <c r="O12" s="173"/>
      <c r="P12" s="174"/>
      <c r="V12" s="14"/>
      <c r="W12" s="133"/>
      <c r="X12" s="134"/>
      <c r="Y12" s="134"/>
      <c r="Z12" s="175"/>
      <c r="AA12" s="176"/>
      <c r="AB12" s="177"/>
      <c r="AC12" s="177"/>
      <c r="AD12" s="177"/>
      <c r="AE12" s="177"/>
      <c r="AF12" s="177"/>
      <c r="AG12" s="177"/>
      <c r="AH12" s="177"/>
      <c r="AI12" s="177"/>
      <c r="AJ12" s="177"/>
      <c r="AK12" s="177"/>
      <c r="AL12" s="177"/>
      <c r="AM12" s="177"/>
      <c r="AN12" s="178"/>
      <c r="AO12" s="1"/>
      <c r="AP12" s="1"/>
      <c r="AZ12" s="42" t="s">
        <v>44</v>
      </c>
      <c r="BA12" s="42"/>
      <c r="BB12" s="42"/>
      <c r="BC12" s="42"/>
      <c r="BD12" s="42"/>
      <c r="BE12" s="42"/>
      <c r="BF12" s="42"/>
      <c r="BG12" s="42"/>
      <c r="BH12" s="42"/>
    </row>
    <row r="13" spans="1:60" ht="18" customHeight="1" thickTop="1">
      <c r="A13" s="1"/>
      <c r="B13" s="179" t="s">
        <v>12</v>
      </c>
      <c r="C13" s="180"/>
      <c r="D13" s="180"/>
      <c r="E13" s="181"/>
      <c r="F13" s="182">
        <f>IF(AT55&gt;=1,"入力不足あり",SUM(AK26:AN55))</f>
        <v>0</v>
      </c>
      <c r="G13" s="183"/>
      <c r="H13" s="183"/>
      <c r="I13" s="183"/>
      <c r="J13" s="183"/>
      <c r="K13" s="184"/>
      <c r="L13" s="185">
        <f>IF(AS56&gt;2,"税率見直",SUM(L10:P12))</f>
        <v>0</v>
      </c>
      <c r="M13" s="186"/>
      <c r="N13" s="186"/>
      <c r="O13" s="186"/>
      <c r="P13" s="187"/>
      <c r="V13" s="14"/>
      <c r="W13" s="131" t="s">
        <v>27</v>
      </c>
      <c r="X13" s="188"/>
      <c r="Y13" s="189"/>
      <c r="Z13" s="193"/>
      <c r="AA13" s="194"/>
      <c r="AB13" s="194"/>
      <c r="AC13" s="194"/>
      <c r="AD13" s="194"/>
      <c r="AE13" s="194"/>
      <c r="AF13" s="194"/>
      <c r="AG13" s="194"/>
      <c r="AH13" s="194"/>
      <c r="AI13" s="194"/>
      <c r="AJ13" s="194"/>
      <c r="AK13" s="194"/>
      <c r="AL13" s="194"/>
      <c r="AM13" s="197" t="s">
        <v>24</v>
      </c>
      <c r="AN13" s="197"/>
      <c r="AO13" s="1"/>
      <c r="AP13" s="1"/>
      <c r="AZ13" s="42" t="s">
        <v>48</v>
      </c>
      <c r="BA13" s="42"/>
      <c r="BB13" s="42"/>
      <c r="BC13" s="42"/>
      <c r="BD13" s="42"/>
      <c r="BE13" s="42"/>
      <c r="BF13" s="42"/>
      <c r="BG13" s="42"/>
      <c r="BH13" s="42"/>
    </row>
    <row r="14" spans="1:60" ht="15.95" customHeight="1">
      <c r="A14" s="1"/>
      <c r="W14" s="190"/>
      <c r="X14" s="191"/>
      <c r="Y14" s="192"/>
      <c r="Z14" s="195"/>
      <c r="AA14" s="196"/>
      <c r="AB14" s="196"/>
      <c r="AC14" s="196"/>
      <c r="AD14" s="196"/>
      <c r="AE14" s="196"/>
      <c r="AF14" s="196"/>
      <c r="AG14" s="196"/>
      <c r="AH14" s="196"/>
      <c r="AI14" s="196"/>
      <c r="AJ14" s="196"/>
      <c r="AK14" s="196"/>
      <c r="AL14" s="196"/>
      <c r="AM14" s="199"/>
      <c r="AN14" s="200"/>
      <c r="AO14" s="1"/>
      <c r="AP14" s="1"/>
      <c r="AZ14" s="42" t="s">
        <v>47</v>
      </c>
      <c r="BA14" s="42"/>
      <c r="BB14" s="42"/>
      <c r="BC14" s="42"/>
      <c r="BD14" s="42"/>
      <c r="BE14" s="42"/>
      <c r="BF14" s="42"/>
      <c r="BG14" s="42"/>
      <c r="BH14" s="42"/>
    </row>
    <row r="15" spans="1:60" ht="15.95" customHeight="1">
      <c r="A15" s="1"/>
      <c r="B15" s="162" t="s">
        <v>106</v>
      </c>
      <c r="C15" s="163"/>
      <c r="D15" s="163"/>
      <c r="E15" s="164"/>
      <c r="F15" s="201"/>
      <c r="G15" s="202"/>
      <c r="H15" s="202"/>
      <c r="I15" s="202"/>
      <c r="J15" s="203"/>
      <c r="K15" s="162" t="s">
        <v>107</v>
      </c>
      <c r="L15" s="163"/>
      <c r="M15" s="163"/>
      <c r="N15" s="163"/>
      <c r="O15" s="164"/>
      <c r="P15" s="204"/>
      <c r="Q15" s="205"/>
      <c r="R15" s="205"/>
      <c r="S15" s="205"/>
      <c r="T15" s="206"/>
      <c r="W15" s="71" t="s">
        <v>68</v>
      </c>
      <c r="AH15" s="3"/>
      <c r="AI15" s="1"/>
      <c r="AJ15" s="1"/>
      <c r="AK15" s="1"/>
      <c r="AL15" s="1"/>
      <c r="AM15" s="1"/>
      <c r="AN15" s="1"/>
      <c r="AO15" s="1"/>
      <c r="AP15" s="1"/>
      <c r="AZ15" s="42"/>
      <c r="BA15" s="42"/>
      <c r="BB15" s="42"/>
      <c r="BC15" s="42"/>
      <c r="BD15" s="42"/>
      <c r="BE15" s="42"/>
      <c r="BF15" s="42"/>
      <c r="BG15" s="42"/>
      <c r="BH15" s="42"/>
    </row>
    <row r="16" spans="1:60" ht="9.9499999999999993" customHeight="1" thickBot="1">
      <c r="A16" s="1"/>
      <c r="B16" s="6"/>
      <c r="C16" s="6"/>
      <c r="D16" s="6"/>
      <c r="E16" s="6"/>
      <c r="F16" s="6"/>
      <c r="G16" s="6"/>
      <c r="H16" s="6"/>
      <c r="I16" s="6"/>
      <c r="J16" s="6"/>
      <c r="K16" s="6"/>
      <c r="L16" s="6"/>
      <c r="M16" s="6"/>
      <c r="N16" s="7"/>
      <c r="O16" s="7"/>
      <c r="P16" s="7"/>
      <c r="Q16" s="7"/>
      <c r="R16" s="7"/>
      <c r="S16" s="7"/>
      <c r="T16" s="7"/>
      <c r="U16" s="8"/>
      <c r="V16" s="18"/>
      <c r="W16" s="18"/>
      <c r="X16" s="8"/>
      <c r="Y16" s="8"/>
      <c r="Z16" s="8"/>
      <c r="AA16" s="8"/>
      <c r="AB16" s="8"/>
      <c r="AC16" s="8"/>
      <c r="AD16" s="8"/>
      <c r="AE16" s="8"/>
      <c r="AF16" s="8"/>
      <c r="AG16" s="8"/>
      <c r="AH16" s="7"/>
      <c r="AI16" s="6"/>
      <c r="AJ16" s="6"/>
      <c r="AK16" s="6"/>
      <c r="AL16" s="6"/>
      <c r="AM16" s="6"/>
      <c r="AN16" s="6"/>
      <c r="AO16" s="1"/>
      <c r="AP16" s="1"/>
      <c r="AZ16" s="44"/>
      <c r="BA16" s="44"/>
      <c r="BB16" s="44"/>
      <c r="BC16" s="44"/>
      <c r="BD16" s="44"/>
      <c r="BE16" s="44"/>
      <c r="BF16" s="44"/>
      <c r="BG16" s="44"/>
      <c r="BH16" s="44"/>
    </row>
    <row r="17" spans="1:60" ht="9.9499999999999993" customHeight="1" thickTop="1">
      <c r="A17" s="1"/>
      <c r="B17" s="1"/>
      <c r="C17" s="1"/>
      <c r="D17" s="1"/>
      <c r="E17" s="1"/>
      <c r="F17" s="1"/>
      <c r="G17" s="1"/>
      <c r="H17" s="1"/>
      <c r="I17" s="1"/>
      <c r="J17" s="1"/>
      <c r="K17" s="1"/>
      <c r="L17" s="1"/>
      <c r="M17" s="1"/>
      <c r="N17" s="3"/>
      <c r="O17" s="3"/>
      <c r="P17" s="3"/>
      <c r="Q17" s="3"/>
      <c r="R17" s="3"/>
      <c r="S17" s="3"/>
      <c r="T17" s="3"/>
      <c r="U17" s="3"/>
      <c r="V17" s="3"/>
      <c r="AH17" s="3"/>
      <c r="AI17" s="1"/>
      <c r="AJ17" s="1"/>
      <c r="AK17" s="1"/>
      <c r="AL17" s="1"/>
      <c r="AM17" s="1"/>
      <c r="AN17" s="1"/>
      <c r="AO17" s="1"/>
      <c r="AP17" s="1"/>
      <c r="AZ17" s="44"/>
      <c r="BA17" s="44"/>
      <c r="BB17" s="44"/>
      <c r="BC17" s="44"/>
      <c r="BD17" s="44"/>
      <c r="BE17" s="44"/>
      <c r="BF17" s="44"/>
      <c r="BG17" s="44"/>
      <c r="BH17" s="44"/>
    </row>
    <row r="18" spans="1:60" ht="20.100000000000001" customHeight="1">
      <c r="A18" s="4"/>
      <c r="B18" s="1" t="s">
        <v>21</v>
      </c>
      <c r="AO18" s="1"/>
      <c r="AP18" s="1"/>
      <c r="AZ18" s="91" t="s">
        <v>79</v>
      </c>
      <c r="BA18" s="91"/>
      <c r="BB18" s="91"/>
      <c r="BC18" s="91"/>
      <c r="BD18" s="91"/>
      <c r="BE18" s="44"/>
      <c r="BF18" s="44"/>
      <c r="BG18" s="44"/>
      <c r="BH18" s="44"/>
    </row>
    <row r="19" spans="1:60" ht="20.100000000000001" customHeight="1">
      <c r="A19" s="4"/>
      <c r="B19" s="153" t="s">
        <v>70</v>
      </c>
      <c r="C19" s="157"/>
      <c r="D19" s="157"/>
      <c r="E19" s="157"/>
      <c r="F19" s="158"/>
      <c r="G19" s="159"/>
      <c r="H19" s="160"/>
      <c r="I19" s="160"/>
      <c r="J19" s="160"/>
      <c r="K19" s="160"/>
      <c r="L19" s="160"/>
      <c r="M19" s="160"/>
      <c r="N19" s="160"/>
      <c r="O19" s="161"/>
      <c r="AE19" s="162" t="s">
        <v>23</v>
      </c>
      <c r="AF19" s="163"/>
      <c r="AG19" s="163"/>
      <c r="AH19" s="164"/>
      <c r="AI19" s="165"/>
      <c r="AJ19" s="166"/>
      <c r="AK19" s="166"/>
      <c r="AL19" s="166"/>
      <c r="AM19" s="166"/>
      <c r="AN19" s="167"/>
      <c r="AO19" s="1"/>
      <c r="AP19" s="1"/>
      <c r="AQ19" s="28">
        <v>2</v>
      </c>
      <c r="AR19" s="28" t="b">
        <v>1</v>
      </c>
      <c r="AZ19" s="44"/>
      <c r="BA19" s="44"/>
      <c r="BB19" s="44"/>
      <c r="BC19" s="44"/>
      <c r="BD19" s="44"/>
      <c r="BE19" s="44"/>
      <c r="BF19" s="44"/>
      <c r="BG19" s="44"/>
      <c r="BH19" s="44"/>
    </row>
    <row r="20" spans="1:60" ht="9.9499999999999993" customHeight="1">
      <c r="AO20" s="1"/>
      <c r="AP20" s="1"/>
      <c r="AZ20" s="44"/>
      <c r="BA20" s="44"/>
      <c r="BB20" s="44"/>
      <c r="BC20" s="44"/>
      <c r="BD20" s="44"/>
      <c r="BE20" s="44"/>
      <c r="BF20" s="44"/>
      <c r="BG20" s="44"/>
      <c r="BH20" s="44"/>
    </row>
    <row r="21" spans="1:60" ht="15.95" customHeight="1">
      <c r="B21" s="96" t="s">
        <v>34</v>
      </c>
      <c r="C21" s="97"/>
      <c r="D21" s="97"/>
      <c r="E21" s="97"/>
      <c r="F21" s="98"/>
      <c r="G21" s="168"/>
      <c r="H21" s="169"/>
      <c r="I21" s="169"/>
      <c r="J21" s="169"/>
      <c r="K21" s="169"/>
      <c r="L21" s="169"/>
      <c r="M21" s="169"/>
      <c r="N21" s="169"/>
      <c r="O21" s="169"/>
      <c r="P21" s="169"/>
      <c r="Q21" s="169"/>
      <c r="R21" s="169"/>
      <c r="S21" s="169"/>
      <c r="T21" s="169"/>
      <c r="U21" s="169"/>
      <c r="V21" s="169"/>
      <c r="W21" s="169"/>
      <c r="X21" s="169"/>
      <c r="Y21" s="170"/>
      <c r="AI21" s="13"/>
      <c r="AJ21" s="13"/>
      <c r="AK21" s="13"/>
      <c r="AL21" s="13"/>
      <c r="AM21" s="13"/>
      <c r="AN21" s="13"/>
      <c r="AO21" s="1"/>
      <c r="AP21" s="1"/>
      <c r="AZ21" s="171" t="s">
        <v>58</v>
      </c>
      <c r="BA21" s="171"/>
      <c r="BB21" s="171"/>
      <c r="BC21" s="171"/>
      <c r="BD21" s="171"/>
      <c r="BE21" s="171"/>
      <c r="BF21" s="171"/>
      <c r="BG21" s="171"/>
      <c r="BH21" s="171"/>
    </row>
    <row r="22" spans="1:60" ht="15.95" customHeight="1">
      <c r="A22" s="4"/>
      <c r="B22" s="207" t="s">
        <v>31</v>
      </c>
      <c r="C22" s="208"/>
      <c r="D22" s="208"/>
      <c r="E22" s="208"/>
      <c r="F22" s="209"/>
      <c r="G22" s="210"/>
      <c r="H22" s="211"/>
      <c r="I22" s="211"/>
      <c r="J22" s="211"/>
      <c r="K22" s="212"/>
      <c r="L22" s="212"/>
      <c r="M22" s="212"/>
      <c r="N22" s="212"/>
      <c r="O22" s="212"/>
      <c r="P22" s="212"/>
      <c r="Q22" s="212"/>
      <c r="R22" s="212"/>
      <c r="S22" s="212"/>
      <c r="T22" s="212"/>
      <c r="U22" s="212"/>
      <c r="V22" s="212"/>
      <c r="W22" s="212"/>
      <c r="X22" s="212"/>
      <c r="Y22" s="213"/>
      <c r="AE22" s="96" t="s">
        <v>22</v>
      </c>
      <c r="AF22" s="97"/>
      <c r="AG22" s="97"/>
      <c r="AH22" s="98"/>
      <c r="AI22" s="214" t="s">
        <v>20</v>
      </c>
      <c r="AJ22" s="215"/>
      <c r="AK22" s="215"/>
      <c r="AL22" s="215"/>
      <c r="AM22" s="215"/>
      <c r="AN22" s="216"/>
      <c r="AZ22" s="171" t="s">
        <v>59</v>
      </c>
      <c r="BA22" s="171"/>
      <c r="BB22" s="171"/>
      <c r="BC22" s="171"/>
      <c r="BD22" s="171"/>
      <c r="BE22" s="171"/>
      <c r="BF22" s="171"/>
      <c r="BG22" s="171"/>
      <c r="BH22" s="171"/>
    </row>
    <row r="23" spans="1:60" ht="15.95" customHeight="1">
      <c r="A23" s="4"/>
      <c r="B23" s="217" t="s">
        <v>32</v>
      </c>
      <c r="C23" s="218"/>
      <c r="D23" s="218"/>
      <c r="E23" s="218"/>
      <c r="F23" s="219"/>
      <c r="G23" s="220"/>
      <c r="H23" s="221"/>
      <c r="I23" s="221"/>
      <c r="J23" s="221"/>
      <c r="K23" s="57"/>
      <c r="L23" s="58"/>
      <c r="M23" s="58"/>
      <c r="N23" s="58"/>
      <c r="O23" s="58"/>
      <c r="P23" s="58"/>
      <c r="Q23" s="58"/>
      <c r="R23" s="58"/>
      <c r="S23" s="58"/>
      <c r="T23" s="58"/>
      <c r="U23" s="58"/>
      <c r="V23" s="58"/>
      <c r="W23" s="58"/>
      <c r="X23" s="58"/>
      <c r="Y23" s="58"/>
      <c r="AE23" s="223"/>
      <c r="AF23" s="224"/>
      <c r="AG23" s="224"/>
      <c r="AH23" s="225"/>
      <c r="AI23" s="226"/>
      <c r="AJ23" s="227"/>
      <c r="AK23" s="227"/>
      <c r="AL23" s="227"/>
      <c r="AM23" s="227"/>
      <c r="AN23" s="228"/>
      <c r="AZ23" s="171" t="s">
        <v>60</v>
      </c>
      <c r="BA23" s="171"/>
      <c r="BB23" s="171"/>
      <c r="BC23" s="171"/>
      <c r="BD23" s="171"/>
      <c r="BE23" s="171"/>
      <c r="BF23" s="171"/>
      <c r="BG23" s="171"/>
      <c r="BH23" s="171"/>
    </row>
    <row r="24" spans="1:60" ht="17.100000000000001" customHeight="1">
      <c r="A24" s="1"/>
      <c r="B24" s="229" t="s">
        <v>49</v>
      </c>
      <c r="C24" s="229"/>
      <c r="D24" s="229"/>
      <c r="E24" s="229"/>
      <c r="F24" s="29"/>
      <c r="G24" s="30"/>
      <c r="H24" s="30"/>
      <c r="I24" s="30"/>
      <c r="J24" s="30"/>
      <c r="K24" s="30"/>
      <c r="L24" s="30"/>
      <c r="M24" s="30"/>
      <c r="N24" s="30"/>
      <c r="O24" s="30"/>
      <c r="P24" s="30"/>
      <c r="Q24" s="30"/>
      <c r="R24" s="30"/>
      <c r="S24" s="30"/>
      <c r="T24" s="30"/>
      <c r="U24" s="30"/>
      <c r="V24" s="30"/>
      <c r="W24" s="30"/>
      <c r="X24" s="30"/>
      <c r="Y24" s="30"/>
      <c r="Z24" s="30"/>
      <c r="AA24" s="30"/>
      <c r="AB24" s="30"/>
      <c r="AQ24" s="2" t="b">
        <f>IF(AR25=30,FALSE,TRUE)</f>
        <v>0</v>
      </c>
      <c r="AR24" s="2" t="b">
        <f>IF(AS25=30,FALSE,TRUE)</f>
        <v>0</v>
      </c>
      <c r="AZ24" s="230" t="s">
        <v>56</v>
      </c>
      <c r="BA24" s="230"/>
      <c r="BB24" s="230"/>
      <c r="BC24" s="230"/>
      <c r="BD24" s="230"/>
      <c r="BE24" s="230"/>
      <c r="BF24" s="230"/>
      <c r="BG24" s="230"/>
      <c r="BH24" s="230"/>
    </row>
    <row r="25" spans="1:60" ht="15.95" customHeight="1">
      <c r="A25" s="1"/>
      <c r="B25" s="23" t="s">
        <v>5</v>
      </c>
      <c r="C25" s="231" t="s">
        <v>71</v>
      </c>
      <c r="D25" s="232"/>
      <c r="E25" s="232"/>
      <c r="F25" s="233"/>
      <c r="G25" s="231" t="s">
        <v>72</v>
      </c>
      <c r="H25" s="232"/>
      <c r="I25" s="232"/>
      <c r="J25" s="233"/>
      <c r="K25" s="231" t="s">
        <v>17</v>
      </c>
      <c r="L25" s="232"/>
      <c r="M25" s="232"/>
      <c r="N25" s="232"/>
      <c r="O25" s="232"/>
      <c r="P25" s="233"/>
      <c r="Q25" s="153" t="s">
        <v>81</v>
      </c>
      <c r="R25" s="157"/>
      <c r="S25" s="157"/>
      <c r="T25" s="157"/>
      <c r="U25" s="157"/>
      <c r="V25" s="157"/>
      <c r="W25" s="157"/>
      <c r="X25" s="157"/>
      <c r="Y25" s="158"/>
      <c r="Z25" s="231" t="s">
        <v>2</v>
      </c>
      <c r="AA25" s="232"/>
      <c r="AB25" s="232"/>
      <c r="AC25" s="231" t="s">
        <v>3</v>
      </c>
      <c r="AD25" s="233"/>
      <c r="AE25" s="231" t="s">
        <v>4</v>
      </c>
      <c r="AF25" s="232"/>
      <c r="AG25" s="232"/>
      <c r="AH25" s="233"/>
      <c r="AI25" s="231" t="s">
        <v>6</v>
      </c>
      <c r="AJ25" s="233"/>
      <c r="AK25" s="231" t="s">
        <v>18</v>
      </c>
      <c r="AL25" s="232"/>
      <c r="AM25" s="232"/>
      <c r="AN25" s="233"/>
      <c r="AR25" s="2">
        <f>SUM(AR26:AR55)</f>
        <v>30</v>
      </c>
      <c r="AS25" s="2">
        <f>SUM(AS26:AS55)</f>
        <v>30</v>
      </c>
      <c r="AU25" s="49" t="s">
        <v>88</v>
      </c>
      <c r="AV25" s="49" t="s">
        <v>98</v>
      </c>
      <c r="AW25" s="49" t="s">
        <v>89</v>
      </c>
      <c r="AX25" s="49" t="s">
        <v>97</v>
      </c>
      <c r="AZ25" s="234" t="s">
        <v>57</v>
      </c>
      <c r="BA25" s="234"/>
      <c r="BB25" s="234"/>
      <c r="BC25" s="234"/>
      <c r="BD25" s="234"/>
      <c r="BE25" s="234"/>
      <c r="BF25" s="234"/>
      <c r="BG25" s="234"/>
      <c r="BH25" s="234"/>
    </row>
    <row r="26" spans="1:60" ht="15.95" customHeight="1">
      <c r="A26" s="1"/>
      <c r="B26" s="32">
        <v>1</v>
      </c>
      <c r="C26" s="257"/>
      <c r="D26" s="258"/>
      <c r="E26" s="258"/>
      <c r="F26" s="259"/>
      <c r="G26" s="257"/>
      <c r="H26" s="258"/>
      <c r="I26" s="258"/>
      <c r="J26" s="259"/>
      <c r="K26" s="260"/>
      <c r="L26" s="261"/>
      <c r="M26" s="261"/>
      <c r="N26" s="261"/>
      <c r="O26" s="261"/>
      <c r="P26" s="262"/>
      <c r="Q26" s="263"/>
      <c r="R26" s="264"/>
      <c r="S26" s="264"/>
      <c r="T26" s="264"/>
      <c r="U26" s="264"/>
      <c r="V26" s="264"/>
      <c r="W26" s="264"/>
      <c r="X26" s="264"/>
      <c r="Y26" s="265"/>
      <c r="Z26" s="266"/>
      <c r="AA26" s="267"/>
      <c r="AB26" s="267"/>
      <c r="AC26" s="268"/>
      <c r="AD26" s="269"/>
      <c r="AE26" s="270"/>
      <c r="AF26" s="271"/>
      <c r="AG26" s="271"/>
      <c r="AH26" s="272"/>
      <c r="AI26" s="273"/>
      <c r="AJ26" s="274"/>
      <c r="AK26" s="275" t="str">
        <f t="shared" ref="AK26:AK55" si="0">IF(AND(C26="",G26="",K26="",Z26="",AE26=""),"",IF(OR(C26="",G26="",K26="",Z26="",AE26=""),"入力不足あり",ROUND(AU26*AW26,2)))</f>
        <v/>
      </c>
      <c r="AL26" s="276"/>
      <c r="AM26" s="276"/>
      <c r="AN26" s="277"/>
      <c r="AQ26" s="26">
        <f>IFERROR(1/COUNTIF($AI$26:$AJ$55,AI26),0)</f>
        <v>0</v>
      </c>
      <c r="AR26" s="38">
        <f t="shared" ref="AR26:AR55" si="1">IF(Z26=INT(Z26),1,"ari")</f>
        <v>1</v>
      </c>
      <c r="AS26" s="38">
        <f>IF(AE26=INT(AE26),1,"ari")</f>
        <v>1</v>
      </c>
      <c r="AT26" s="38"/>
      <c r="AU26" s="50">
        <f t="shared" ref="AU26:AU55" si="2">ROUND(Z26,1)</f>
        <v>0</v>
      </c>
      <c r="AV26" s="50" t="str">
        <f t="shared" ref="AV26:AV28" si="3">IF(Z26="","",ABS(VALUE(IF(AU26&gt;0,(AU26-ROUNDDOWN(AU26,0))*10,(AU26-ROUNDDOWN(AU26,0))*-10))))</f>
        <v/>
      </c>
      <c r="AW26" s="53">
        <f t="shared" ref="AW26:AW55" si="4">ROUND(AE26,2)</f>
        <v>0</v>
      </c>
      <c r="AX26" s="60">
        <f>IF(AW26&gt;0,(AW26-ROUNDDOWN(AW26,0))*100,(AW26-ROUNDDOWN(AW26,0))*-100)</f>
        <v>0</v>
      </c>
      <c r="AZ26" s="235" t="s">
        <v>61</v>
      </c>
      <c r="BA26" s="235"/>
      <c r="BB26" s="235"/>
      <c r="BC26" s="235"/>
      <c r="BD26" s="235"/>
      <c r="BE26" s="235"/>
      <c r="BF26" s="235"/>
      <c r="BG26" s="235"/>
      <c r="BH26" s="235"/>
    </row>
    <row r="27" spans="1:60" ht="15.95" customHeight="1">
      <c r="A27" s="5"/>
      <c r="B27" s="33">
        <v>2</v>
      </c>
      <c r="C27" s="236"/>
      <c r="D27" s="237"/>
      <c r="E27" s="237"/>
      <c r="F27" s="238"/>
      <c r="G27" s="236"/>
      <c r="H27" s="237"/>
      <c r="I27" s="237"/>
      <c r="J27" s="238"/>
      <c r="K27" s="239"/>
      <c r="L27" s="240"/>
      <c r="M27" s="240"/>
      <c r="N27" s="240"/>
      <c r="O27" s="240"/>
      <c r="P27" s="241"/>
      <c r="Q27" s="242"/>
      <c r="R27" s="243"/>
      <c r="S27" s="243"/>
      <c r="T27" s="243"/>
      <c r="U27" s="243"/>
      <c r="V27" s="243"/>
      <c r="W27" s="243"/>
      <c r="X27" s="243"/>
      <c r="Y27" s="244"/>
      <c r="Z27" s="245"/>
      <c r="AA27" s="246"/>
      <c r="AB27" s="246"/>
      <c r="AC27" s="247"/>
      <c r="AD27" s="248"/>
      <c r="AE27" s="249"/>
      <c r="AF27" s="250"/>
      <c r="AG27" s="250"/>
      <c r="AH27" s="251"/>
      <c r="AI27" s="252"/>
      <c r="AJ27" s="253"/>
      <c r="AK27" s="254" t="str">
        <f t="shared" si="0"/>
        <v/>
      </c>
      <c r="AL27" s="255"/>
      <c r="AM27" s="255"/>
      <c r="AN27" s="256"/>
      <c r="AQ27" s="26">
        <f t="shared" ref="AQ27:AQ55" si="5">IFERROR(1/COUNTIF($AI$26:$AJ$55,AI27),0)</f>
        <v>0</v>
      </c>
      <c r="AR27" s="38">
        <f t="shared" si="1"/>
        <v>1</v>
      </c>
      <c r="AS27" s="38">
        <f t="shared" ref="AS27:AS55" si="6">IF(AE27=INT(AE27),1,"ari")</f>
        <v>1</v>
      </c>
      <c r="AT27" s="38"/>
      <c r="AU27" s="51">
        <f t="shared" si="2"/>
        <v>0</v>
      </c>
      <c r="AV27" s="61" t="str">
        <f t="shared" si="3"/>
        <v/>
      </c>
      <c r="AW27" s="59">
        <f t="shared" si="4"/>
        <v>0</v>
      </c>
      <c r="AX27" s="61">
        <f t="shared" ref="AX27:AX35" si="7">IF(AW27&gt;0,(AW27-ROUNDDOWN(AW27,0))*100,(AW27-ROUNDDOWN(AW27,0))*-100)</f>
        <v>0</v>
      </c>
      <c r="AZ27" s="44"/>
      <c r="BA27" s="44"/>
      <c r="BB27" s="44"/>
      <c r="BC27" s="44"/>
      <c r="BD27" s="44"/>
      <c r="BE27" s="44"/>
      <c r="BF27" s="44"/>
      <c r="BG27" s="44"/>
      <c r="BH27" s="44"/>
    </row>
    <row r="28" spans="1:60" ht="15.95" customHeight="1">
      <c r="A28" s="5"/>
      <c r="B28" s="33">
        <v>3</v>
      </c>
      <c r="C28" s="236"/>
      <c r="D28" s="237"/>
      <c r="E28" s="237"/>
      <c r="F28" s="238"/>
      <c r="G28" s="236"/>
      <c r="H28" s="237"/>
      <c r="I28" s="237"/>
      <c r="J28" s="238"/>
      <c r="K28" s="239"/>
      <c r="L28" s="240"/>
      <c r="M28" s="240"/>
      <c r="N28" s="240"/>
      <c r="O28" s="240"/>
      <c r="P28" s="241"/>
      <c r="Q28" s="242"/>
      <c r="R28" s="243"/>
      <c r="S28" s="243"/>
      <c r="T28" s="243"/>
      <c r="U28" s="243"/>
      <c r="V28" s="243"/>
      <c r="W28" s="243"/>
      <c r="X28" s="243"/>
      <c r="Y28" s="244"/>
      <c r="Z28" s="245"/>
      <c r="AA28" s="246"/>
      <c r="AB28" s="246"/>
      <c r="AC28" s="247"/>
      <c r="AD28" s="248"/>
      <c r="AE28" s="249"/>
      <c r="AF28" s="250"/>
      <c r="AG28" s="250"/>
      <c r="AH28" s="251"/>
      <c r="AI28" s="252"/>
      <c r="AJ28" s="253"/>
      <c r="AK28" s="254" t="str">
        <f t="shared" si="0"/>
        <v/>
      </c>
      <c r="AL28" s="255"/>
      <c r="AM28" s="255"/>
      <c r="AN28" s="256"/>
      <c r="AQ28" s="26">
        <f t="shared" si="5"/>
        <v>0</v>
      </c>
      <c r="AR28" s="38">
        <f t="shared" si="1"/>
        <v>1</v>
      </c>
      <c r="AS28" s="38">
        <f t="shared" si="6"/>
        <v>1</v>
      </c>
      <c r="AT28" s="38"/>
      <c r="AU28" s="51">
        <f t="shared" si="2"/>
        <v>0</v>
      </c>
      <c r="AV28" s="61" t="str">
        <f t="shared" si="3"/>
        <v/>
      </c>
      <c r="AW28" s="54">
        <f t="shared" si="4"/>
        <v>0</v>
      </c>
      <c r="AX28" s="61">
        <f t="shared" si="7"/>
        <v>0</v>
      </c>
      <c r="AZ28" s="171" t="s">
        <v>78</v>
      </c>
      <c r="BA28" s="171"/>
      <c r="BB28" s="171"/>
      <c r="BC28" s="43"/>
      <c r="BD28" s="43"/>
      <c r="BE28" s="43"/>
      <c r="BF28" s="43"/>
      <c r="BG28" s="43"/>
      <c r="BH28" s="44"/>
    </row>
    <row r="29" spans="1:60" ht="15.95" customHeight="1">
      <c r="A29" s="5"/>
      <c r="B29" s="33">
        <v>4</v>
      </c>
      <c r="C29" s="236"/>
      <c r="D29" s="237"/>
      <c r="E29" s="237"/>
      <c r="F29" s="238"/>
      <c r="G29" s="236"/>
      <c r="H29" s="237"/>
      <c r="I29" s="237"/>
      <c r="J29" s="238"/>
      <c r="K29" s="239"/>
      <c r="L29" s="240"/>
      <c r="M29" s="240"/>
      <c r="N29" s="240"/>
      <c r="O29" s="240"/>
      <c r="P29" s="241"/>
      <c r="Q29" s="242"/>
      <c r="R29" s="243"/>
      <c r="S29" s="243"/>
      <c r="T29" s="243"/>
      <c r="U29" s="243"/>
      <c r="V29" s="243"/>
      <c r="W29" s="243"/>
      <c r="X29" s="243"/>
      <c r="Y29" s="244"/>
      <c r="Z29" s="245"/>
      <c r="AA29" s="246"/>
      <c r="AB29" s="246"/>
      <c r="AC29" s="247"/>
      <c r="AD29" s="248"/>
      <c r="AE29" s="249"/>
      <c r="AF29" s="250"/>
      <c r="AG29" s="250"/>
      <c r="AH29" s="251"/>
      <c r="AI29" s="252"/>
      <c r="AJ29" s="253"/>
      <c r="AK29" s="254" t="str">
        <f t="shared" si="0"/>
        <v/>
      </c>
      <c r="AL29" s="255"/>
      <c r="AM29" s="255"/>
      <c r="AN29" s="256"/>
      <c r="AQ29" s="26">
        <f t="shared" si="5"/>
        <v>0</v>
      </c>
      <c r="AR29" s="38">
        <f t="shared" si="1"/>
        <v>1</v>
      </c>
      <c r="AS29" s="38">
        <f t="shared" si="6"/>
        <v>1</v>
      </c>
      <c r="AT29" s="38"/>
      <c r="AU29" s="68">
        <f>ABS(ROUND(Z29,1))</f>
        <v>0</v>
      </c>
      <c r="AV29" s="61" t="str">
        <f>IF(Z29="","",ABS(VALUE(IF(AU29&gt;0,(AU29-ROUNDDOWN(AU29,0))*10,(AU29-ROUNDDOWN(AU29,0))*-10))))</f>
        <v/>
      </c>
      <c r="AW29" s="54">
        <f t="shared" si="4"/>
        <v>0</v>
      </c>
      <c r="AX29" s="61">
        <f t="shared" si="7"/>
        <v>0</v>
      </c>
      <c r="AZ29" s="171" t="s">
        <v>74</v>
      </c>
      <c r="BA29" s="171"/>
      <c r="BB29" s="171"/>
      <c r="BC29" s="171"/>
      <c r="BD29" s="171"/>
      <c r="BE29" s="171"/>
      <c r="BF29" s="171"/>
      <c r="BG29" s="171"/>
      <c r="BH29" s="44"/>
    </row>
    <row r="30" spans="1:60" ht="15.95" customHeight="1">
      <c r="A30" s="5"/>
      <c r="B30" s="33">
        <v>5</v>
      </c>
      <c r="C30" s="236"/>
      <c r="D30" s="237"/>
      <c r="E30" s="237"/>
      <c r="F30" s="238"/>
      <c r="G30" s="236"/>
      <c r="H30" s="237"/>
      <c r="I30" s="237"/>
      <c r="J30" s="238"/>
      <c r="K30" s="239"/>
      <c r="L30" s="240"/>
      <c r="M30" s="240"/>
      <c r="N30" s="240"/>
      <c r="O30" s="240"/>
      <c r="P30" s="241"/>
      <c r="Q30" s="242"/>
      <c r="R30" s="243"/>
      <c r="S30" s="243"/>
      <c r="T30" s="243"/>
      <c r="U30" s="243"/>
      <c r="V30" s="243"/>
      <c r="W30" s="243"/>
      <c r="X30" s="243"/>
      <c r="Y30" s="244"/>
      <c r="Z30" s="245"/>
      <c r="AA30" s="246"/>
      <c r="AB30" s="246"/>
      <c r="AC30" s="247"/>
      <c r="AD30" s="248"/>
      <c r="AE30" s="249"/>
      <c r="AF30" s="250"/>
      <c r="AG30" s="250"/>
      <c r="AH30" s="251"/>
      <c r="AI30" s="252"/>
      <c r="AJ30" s="253"/>
      <c r="AK30" s="254" t="str">
        <f t="shared" si="0"/>
        <v/>
      </c>
      <c r="AL30" s="255"/>
      <c r="AM30" s="255"/>
      <c r="AN30" s="256"/>
      <c r="AQ30" s="26">
        <f t="shared" si="5"/>
        <v>0</v>
      </c>
      <c r="AR30" s="38">
        <f t="shared" si="1"/>
        <v>1</v>
      </c>
      <c r="AS30" s="38">
        <f t="shared" si="6"/>
        <v>1</v>
      </c>
      <c r="AT30" s="38"/>
      <c r="AU30" s="51">
        <f t="shared" si="2"/>
        <v>0</v>
      </c>
      <c r="AV30" s="61" t="str">
        <f t="shared" ref="AV30:AV55" si="8">IF(Z30="","",ABS(VALUE(IF(AU30&gt;0,(AU30-ROUNDDOWN(AU30,0))*10,(AU30-ROUNDDOWN(AU30,0))*-10))))</f>
        <v/>
      </c>
      <c r="AW30" s="54">
        <f t="shared" si="4"/>
        <v>0</v>
      </c>
      <c r="AX30" s="61">
        <f t="shared" si="7"/>
        <v>0</v>
      </c>
      <c r="AZ30" s="56" t="s">
        <v>75</v>
      </c>
      <c r="BA30" s="56" t="s">
        <v>72</v>
      </c>
      <c r="BB30" s="56" t="s">
        <v>17</v>
      </c>
      <c r="BC30" s="56" t="s">
        <v>50</v>
      </c>
      <c r="BD30" s="56" t="s">
        <v>51</v>
      </c>
      <c r="BE30" s="56" t="s">
        <v>52</v>
      </c>
      <c r="BF30" s="56" t="s">
        <v>53</v>
      </c>
      <c r="BG30" s="56" t="s">
        <v>6</v>
      </c>
      <c r="BH30" s="56" t="s">
        <v>90</v>
      </c>
    </row>
    <row r="31" spans="1:60" ht="15.95" customHeight="1">
      <c r="A31" s="5"/>
      <c r="B31" s="33">
        <v>6</v>
      </c>
      <c r="C31" s="236"/>
      <c r="D31" s="237"/>
      <c r="E31" s="237"/>
      <c r="F31" s="238"/>
      <c r="G31" s="236"/>
      <c r="H31" s="237"/>
      <c r="I31" s="237"/>
      <c r="J31" s="238"/>
      <c r="K31" s="239"/>
      <c r="L31" s="240"/>
      <c r="M31" s="240"/>
      <c r="N31" s="240"/>
      <c r="O31" s="240"/>
      <c r="P31" s="241"/>
      <c r="Q31" s="242"/>
      <c r="R31" s="243"/>
      <c r="S31" s="243"/>
      <c r="T31" s="243"/>
      <c r="U31" s="243"/>
      <c r="V31" s="243"/>
      <c r="W31" s="243"/>
      <c r="X31" s="243"/>
      <c r="Y31" s="244"/>
      <c r="Z31" s="245"/>
      <c r="AA31" s="246"/>
      <c r="AB31" s="246"/>
      <c r="AC31" s="247"/>
      <c r="AD31" s="248"/>
      <c r="AE31" s="249"/>
      <c r="AF31" s="250"/>
      <c r="AG31" s="250"/>
      <c r="AH31" s="251"/>
      <c r="AI31" s="252"/>
      <c r="AJ31" s="253"/>
      <c r="AK31" s="254" t="str">
        <f t="shared" si="0"/>
        <v/>
      </c>
      <c r="AL31" s="255"/>
      <c r="AM31" s="255"/>
      <c r="AN31" s="256"/>
      <c r="AQ31" s="26">
        <f t="shared" si="5"/>
        <v>0</v>
      </c>
      <c r="AR31" s="38">
        <f t="shared" si="1"/>
        <v>1</v>
      </c>
      <c r="AS31" s="38">
        <f t="shared" si="6"/>
        <v>1</v>
      </c>
      <c r="AT31" s="38"/>
      <c r="AU31" s="51">
        <f t="shared" si="2"/>
        <v>0</v>
      </c>
      <c r="AV31" s="61" t="str">
        <f t="shared" si="8"/>
        <v/>
      </c>
      <c r="AW31" s="54">
        <f t="shared" si="4"/>
        <v>0</v>
      </c>
      <c r="AX31" s="61">
        <f t="shared" si="7"/>
        <v>0</v>
      </c>
      <c r="AZ31" s="45">
        <v>45184</v>
      </c>
      <c r="BA31" s="45">
        <v>45127</v>
      </c>
      <c r="BB31" s="46" t="s">
        <v>26</v>
      </c>
      <c r="BC31" s="46"/>
      <c r="BD31" s="69">
        <v>-1</v>
      </c>
      <c r="BE31" s="46" t="s">
        <v>54</v>
      </c>
      <c r="BF31" s="47">
        <v>100000</v>
      </c>
      <c r="BG31" s="48">
        <v>0.1</v>
      </c>
      <c r="BH31" s="70">
        <f>BF31*BG31*BD31</f>
        <v>-10000</v>
      </c>
    </row>
    <row r="32" spans="1:60" ht="15.95" customHeight="1">
      <c r="A32" s="5"/>
      <c r="B32" s="33">
        <v>7</v>
      </c>
      <c r="C32" s="236"/>
      <c r="D32" s="237"/>
      <c r="E32" s="237"/>
      <c r="F32" s="238"/>
      <c r="G32" s="236"/>
      <c r="H32" s="237"/>
      <c r="I32" s="237"/>
      <c r="J32" s="238"/>
      <c r="K32" s="239"/>
      <c r="L32" s="240"/>
      <c r="M32" s="240"/>
      <c r="N32" s="240"/>
      <c r="O32" s="240"/>
      <c r="P32" s="241"/>
      <c r="Q32" s="242"/>
      <c r="R32" s="243"/>
      <c r="S32" s="243"/>
      <c r="T32" s="243"/>
      <c r="U32" s="243"/>
      <c r="V32" s="243"/>
      <c r="W32" s="243"/>
      <c r="X32" s="243"/>
      <c r="Y32" s="244"/>
      <c r="Z32" s="245"/>
      <c r="AA32" s="246"/>
      <c r="AB32" s="246"/>
      <c r="AC32" s="247"/>
      <c r="AD32" s="248"/>
      <c r="AE32" s="249"/>
      <c r="AF32" s="250"/>
      <c r="AG32" s="250"/>
      <c r="AH32" s="251"/>
      <c r="AI32" s="252"/>
      <c r="AJ32" s="253"/>
      <c r="AK32" s="254" t="str">
        <f t="shared" si="0"/>
        <v/>
      </c>
      <c r="AL32" s="255"/>
      <c r="AM32" s="255"/>
      <c r="AN32" s="256"/>
      <c r="AQ32" s="26">
        <f t="shared" si="5"/>
        <v>0</v>
      </c>
      <c r="AR32" s="38">
        <f t="shared" si="1"/>
        <v>1</v>
      </c>
      <c r="AS32" s="38">
        <f t="shared" si="6"/>
        <v>1</v>
      </c>
      <c r="AT32" s="38"/>
      <c r="AU32" s="51">
        <f t="shared" si="2"/>
        <v>0</v>
      </c>
      <c r="AV32" s="61" t="str">
        <f t="shared" si="8"/>
        <v/>
      </c>
      <c r="AW32" s="54">
        <f t="shared" si="4"/>
        <v>0</v>
      </c>
      <c r="AX32" s="61">
        <f t="shared" si="7"/>
        <v>0</v>
      </c>
      <c r="AZ32" s="278" t="s">
        <v>83</v>
      </c>
      <c r="BA32" s="278"/>
      <c r="BB32" s="278"/>
      <c r="BC32" s="278"/>
      <c r="BD32" s="278"/>
      <c r="BE32" s="278"/>
      <c r="BF32" s="278"/>
      <c r="BG32" s="278"/>
      <c r="BH32" s="278"/>
    </row>
    <row r="33" spans="1:60" ht="15.95" customHeight="1">
      <c r="A33" s="5"/>
      <c r="B33" s="33">
        <v>8</v>
      </c>
      <c r="C33" s="236"/>
      <c r="D33" s="237"/>
      <c r="E33" s="237"/>
      <c r="F33" s="238"/>
      <c r="G33" s="236"/>
      <c r="H33" s="237"/>
      <c r="I33" s="237"/>
      <c r="J33" s="238"/>
      <c r="K33" s="239"/>
      <c r="L33" s="240"/>
      <c r="M33" s="240"/>
      <c r="N33" s="240"/>
      <c r="O33" s="240"/>
      <c r="P33" s="241"/>
      <c r="Q33" s="242"/>
      <c r="R33" s="243"/>
      <c r="S33" s="243"/>
      <c r="T33" s="243"/>
      <c r="U33" s="243"/>
      <c r="V33" s="243"/>
      <c r="W33" s="243"/>
      <c r="X33" s="243"/>
      <c r="Y33" s="244"/>
      <c r="Z33" s="245"/>
      <c r="AA33" s="246"/>
      <c r="AB33" s="246"/>
      <c r="AC33" s="247"/>
      <c r="AD33" s="248"/>
      <c r="AE33" s="249"/>
      <c r="AF33" s="250"/>
      <c r="AG33" s="250"/>
      <c r="AH33" s="251"/>
      <c r="AI33" s="252"/>
      <c r="AJ33" s="253"/>
      <c r="AK33" s="254" t="str">
        <f t="shared" si="0"/>
        <v/>
      </c>
      <c r="AL33" s="255"/>
      <c r="AM33" s="255"/>
      <c r="AN33" s="256"/>
      <c r="AQ33" s="26">
        <f t="shared" si="5"/>
        <v>0</v>
      </c>
      <c r="AR33" s="38">
        <f t="shared" si="1"/>
        <v>1</v>
      </c>
      <c r="AS33" s="38">
        <f t="shared" si="6"/>
        <v>1</v>
      </c>
      <c r="AT33" s="38"/>
      <c r="AU33" s="51">
        <f t="shared" si="2"/>
        <v>0</v>
      </c>
      <c r="AV33" s="61" t="str">
        <f t="shared" si="8"/>
        <v/>
      </c>
      <c r="AW33" s="54">
        <f t="shared" si="4"/>
        <v>0</v>
      </c>
      <c r="AX33" s="61">
        <f t="shared" si="7"/>
        <v>0</v>
      </c>
      <c r="AZ33" s="279" t="s">
        <v>76</v>
      </c>
      <c r="BA33" s="279"/>
      <c r="BB33" s="279"/>
      <c r="BC33" s="279"/>
      <c r="BD33" s="279"/>
      <c r="BE33" s="279"/>
      <c r="BF33" s="279"/>
      <c r="BG33" s="279"/>
      <c r="BH33" s="279"/>
    </row>
    <row r="34" spans="1:60" ht="15.95" customHeight="1">
      <c r="A34" s="5"/>
      <c r="B34" s="33">
        <v>9</v>
      </c>
      <c r="C34" s="236"/>
      <c r="D34" s="237"/>
      <c r="E34" s="237"/>
      <c r="F34" s="238"/>
      <c r="G34" s="236"/>
      <c r="H34" s="237"/>
      <c r="I34" s="237"/>
      <c r="J34" s="238"/>
      <c r="K34" s="239"/>
      <c r="L34" s="240"/>
      <c r="M34" s="240"/>
      <c r="N34" s="240"/>
      <c r="O34" s="240"/>
      <c r="P34" s="241"/>
      <c r="Q34" s="242"/>
      <c r="R34" s="243"/>
      <c r="S34" s="243"/>
      <c r="T34" s="243"/>
      <c r="U34" s="243"/>
      <c r="V34" s="243"/>
      <c r="W34" s="243"/>
      <c r="X34" s="243"/>
      <c r="Y34" s="244"/>
      <c r="Z34" s="245"/>
      <c r="AA34" s="246"/>
      <c r="AB34" s="246"/>
      <c r="AC34" s="247"/>
      <c r="AD34" s="248"/>
      <c r="AE34" s="249"/>
      <c r="AF34" s="250"/>
      <c r="AG34" s="250"/>
      <c r="AH34" s="251"/>
      <c r="AI34" s="252"/>
      <c r="AJ34" s="253"/>
      <c r="AK34" s="254" t="str">
        <f t="shared" si="0"/>
        <v/>
      </c>
      <c r="AL34" s="255"/>
      <c r="AM34" s="255"/>
      <c r="AN34" s="256"/>
      <c r="AQ34" s="26">
        <f t="shared" si="5"/>
        <v>0</v>
      </c>
      <c r="AR34" s="38">
        <f t="shared" si="1"/>
        <v>1</v>
      </c>
      <c r="AS34" s="38">
        <f t="shared" si="6"/>
        <v>1</v>
      </c>
      <c r="AT34" s="38"/>
      <c r="AU34" s="51">
        <f t="shared" si="2"/>
        <v>0</v>
      </c>
      <c r="AV34" s="61" t="str">
        <f t="shared" si="8"/>
        <v/>
      </c>
      <c r="AW34" s="54">
        <f t="shared" si="4"/>
        <v>0</v>
      </c>
      <c r="AX34" s="61">
        <f t="shared" si="7"/>
        <v>0</v>
      </c>
      <c r="AZ34" s="279" t="s">
        <v>84</v>
      </c>
      <c r="BA34" s="279"/>
      <c r="BB34" s="279"/>
      <c r="BC34" s="279"/>
      <c r="BD34" s="279"/>
      <c r="BE34" s="279"/>
      <c r="BF34" s="279"/>
      <c r="BG34" s="279"/>
      <c r="BH34" s="279"/>
    </row>
    <row r="35" spans="1:60" ht="15.95" customHeight="1">
      <c r="A35" s="5"/>
      <c r="B35" s="33">
        <v>10</v>
      </c>
      <c r="C35" s="236"/>
      <c r="D35" s="237"/>
      <c r="E35" s="237"/>
      <c r="F35" s="238"/>
      <c r="G35" s="236"/>
      <c r="H35" s="237"/>
      <c r="I35" s="237"/>
      <c r="J35" s="238"/>
      <c r="K35" s="239"/>
      <c r="L35" s="240"/>
      <c r="M35" s="240"/>
      <c r="N35" s="240"/>
      <c r="O35" s="240"/>
      <c r="P35" s="241"/>
      <c r="Q35" s="242"/>
      <c r="R35" s="243"/>
      <c r="S35" s="243"/>
      <c r="T35" s="243"/>
      <c r="U35" s="243"/>
      <c r="V35" s="243"/>
      <c r="W35" s="243"/>
      <c r="X35" s="243"/>
      <c r="Y35" s="244"/>
      <c r="Z35" s="245"/>
      <c r="AA35" s="246"/>
      <c r="AB35" s="246"/>
      <c r="AC35" s="247"/>
      <c r="AD35" s="248"/>
      <c r="AE35" s="249"/>
      <c r="AF35" s="250"/>
      <c r="AG35" s="250"/>
      <c r="AH35" s="251"/>
      <c r="AI35" s="252"/>
      <c r="AJ35" s="253"/>
      <c r="AK35" s="254" t="str">
        <f t="shared" si="0"/>
        <v/>
      </c>
      <c r="AL35" s="255"/>
      <c r="AM35" s="255"/>
      <c r="AN35" s="256"/>
      <c r="AQ35" s="26">
        <f t="shared" si="5"/>
        <v>0</v>
      </c>
      <c r="AR35" s="38">
        <f t="shared" si="1"/>
        <v>1</v>
      </c>
      <c r="AS35" s="38">
        <f t="shared" si="6"/>
        <v>1</v>
      </c>
      <c r="AT35" s="38"/>
      <c r="AU35" s="51">
        <f t="shared" si="2"/>
        <v>0</v>
      </c>
      <c r="AV35" s="61" t="str">
        <f t="shared" si="8"/>
        <v/>
      </c>
      <c r="AW35" s="54">
        <f t="shared" si="4"/>
        <v>0</v>
      </c>
      <c r="AX35" s="61">
        <f t="shared" si="7"/>
        <v>0</v>
      </c>
      <c r="AZ35" s="279" t="s">
        <v>85</v>
      </c>
      <c r="BA35" s="279"/>
      <c r="BB35" s="279"/>
      <c r="BC35" s="279"/>
      <c r="BD35" s="279"/>
      <c r="BE35" s="279"/>
      <c r="BF35" s="279"/>
      <c r="BG35" s="279"/>
      <c r="BH35" s="279"/>
    </row>
    <row r="36" spans="1:60" ht="15.95" customHeight="1">
      <c r="A36" s="5"/>
      <c r="B36" s="33">
        <v>11</v>
      </c>
      <c r="C36" s="236"/>
      <c r="D36" s="237"/>
      <c r="E36" s="237"/>
      <c r="F36" s="238"/>
      <c r="G36" s="236"/>
      <c r="H36" s="237"/>
      <c r="I36" s="237"/>
      <c r="J36" s="238"/>
      <c r="K36" s="239"/>
      <c r="L36" s="240"/>
      <c r="M36" s="240"/>
      <c r="N36" s="240"/>
      <c r="O36" s="240"/>
      <c r="P36" s="241"/>
      <c r="Q36" s="242"/>
      <c r="R36" s="243"/>
      <c r="S36" s="243"/>
      <c r="T36" s="243"/>
      <c r="U36" s="243"/>
      <c r="V36" s="243"/>
      <c r="W36" s="243"/>
      <c r="X36" s="243"/>
      <c r="Y36" s="244"/>
      <c r="Z36" s="245"/>
      <c r="AA36" s="246"/>
      <c r="AB36" s="246"/>
      <c r="AC36" s="247"/>
      <c r="AD36" s="248"/>
      <c r="AE36" s="249"/>
      <c r="AF36" s="250"/>
      <c r="AG36" s="250"/>
      <c r="AH36" s="251"/>
      <c r="AI36" s="252"/>
      <c r="AJ36" s="253"/>
      <c r="AK36" s="254" t="str">
        <f t="shared" si="0"/>
        <v/>
      </c>
      <c r="AL36" s="255"/>
      <c r="AM36" s="255"/>
      <c r="AN36" s="256"/>
      <c r="AQ36" s="26">
        <f t="shared" si="5"/>
        <v>0</v>
      </c>
      <c r="AR36" s="38">
        <f t="shared" si="1"/>
        <v>1</v>
      </c>
      <c r="AS36" s="38">
        <f t="shared" si="6"/>
        <v>1</v>
      </c>
      <c r="AT36" s="38"/>
      <c r="AU36" s="51">
        <f t="shared" si="2"/>
        <v>0</v>
      </c>
      <c r="AV36" s="61" t="str">
        <f t="shared" si="8"/>
        <v/>
      </c>
      <c r="AW36" s="54">
        <f t="shared" si="4"/>
        <v>0</v>
      </c>
      <c r="AX36" s="62"/>
      <c r="AZ36" s="279" t="s">
        <v>55</v>
      </c>
      <c r="BA36" s="279"/>
      <c r="BB36" s="279"/>
      <c r="BC36" s="279"/>
      <c r="BD36" s="279"/>
      <c r="BE36" s="279"/>
      <c r="BF36" s="279"/>
      <c r="BG36" s="279"/>
      <c r="BH36" s="279"/>
    </row>
    <row r="37" spans="1:60" ht="15.95" customHeight="1">
      <c r="A37" s="5"/>
      <c r="B37" s="33">
        <v>12</v>
      </c>
      <c r="C37" s="236"/>
      <c r="D37" s="237"/>
      <c r="E37" s="237"/>
      <c r="F37" s="238"/>
      <c r="G37" s="236"/>
      <c r="H37" s="237"/>
      <c r="I37" s="237"/>
      <c r="J37" s="238"/>
      <c r="K37" s="239"/>
      <c r="L37" s="240"/>
      <c r="M37" s="240"/>
      <c r="N37" s="240"/>
      <c r="O37" s="240"/>
      <c r="P37" s="241"/>
      <c r="Q37" s="242"/>
      <c r="R37" s="243"/>
      <c r="S37" s="243"/>
      <c r="T37" s="243"/>
      <c r="U37" s="243"/>
      <c r="V37" s="243"/>
      <c r="W37" s="243"/>
      <c r="X37" s="243"/>
      <c r="Y37" s="244"/>
      <c r="Z37" s="245"/>
      <c r="AA37" s="246"/>
      <c r="AB37" s="246"/>
      <c r="AC37" s="247"/>
      <c r="AD37" s="248"/>
      <c r="AE37" s="249"/>
      <c r="AF37" s="250"/>
      <c r="AG37" s="250"/>
      <c r="AH37" s="251"/>
      <c r="AI37" s="252"/>
      <c r="AJ37" s="253"/>
      <c r="AK37" s="254" t="str">
        <f t="shared" si="0"/>
        <v/>
      </c>
      <c r="AL37" s="255"/>
      <c r="AM37" s="255"/>
      <c r="AN37" s="256"/>
      <c r="AQ37" s="26">
        <f t="shared" si="5"/>
        <v>0</v>
      </c>
      <c r="AR37" s="38">
        <f t="shared" si="1"/>
        <v>1</v>
      </c>
      <c r="AS37" s="38">
        <f t="shared" si="6"/>
        <v>1</v>
      </c>
      <c r="AT37" s="38"/>
      <c r="AU37" s="51">
        <f t="shared" si="2"/>
        <v>0</v>
      </c>
      <c r="AV37" s="61" t="str">
        <f t="shared" si="8"/>
        <v/>
      </c>
      <c r="AW37" s="54">
        <f t="shared" si="4"/>
        <v>0</v>
      </c>
      <c r="AX37" s="62"/>
      <c r="AZ37" s="280" t="s">
        <v>86</v>
      </c>
      <c r="BA37" s="280"/>
      <c r="BB37" s="280"/>
      <c r="BC37" s="280"/>
      <c r="BD37" s="280"/>
      <c r="BE37" s="280"/>
      <c r="BF37" s="280"/>
      <c r="BG37" s="280"/>
      <c r="BH37" s="280"/>
    </row>
    <row r="38" spans="1:60" ht="15.95" customHeight="1">
      <c r="A38" s="5"/>
      <c r="B38" s="33">
        <v>13</v>
      </c>
      <c r="C38" s="236"/>
      <c r="D38" s="237"/>
      <c r="E38" s="237"/>
      <c r="F38" s="238"/>
      <c r="G38" s="236"/>
      <c r="H38" s="237"/>
      <c r="I38" s="237"/>
      <c r="J38" s="238"/>
      <c r="K38" s="239"/>
      <c r="L38" s="240"/>
      <c r="M38" s="240"/>
      <c r="N38" s="240"/>
      <c r="O38" s="240"/>
      <c r="P38" s="241"/>
      <c r="Q38" s="242"/>
      <c r="R38" s="243"/>
      <c r="S38" s="243"/>
      <c r="T38" s="243"/>
      <c r="U38" s="243"/>
      <c r="V38" s="243"/>
      <c r="W38" s="243"/>
      <c r="X38" s="243"/>
      <c r="Y38" s="244"/>
      <c r="Z38" s="245"/>
      <c r="AA38" s="246"/>
      <c r="AB38" s="246"/>
      <c r="AC38" s="247"/>
      <c r="AD38" s="248"/>
      <c r="AE38" s="249"/>
      <c r="AF38" s="250"/>
      <c r="AG38" s="250"/>
      <c r="AH38" s="251"/>
      <c r="AI38" s="252"/>
      <c r="AJ38" s="253"/>
      <c r="AK38" s="254" t="str">
        <f t="shared" si="0"/>
        <v/>
      </c>
      <c r="AL38" s="255"/>
      <c r="AM38" s="255"/>
      <c r="AN38" s="256"/>
      <c r="AQ38" s="26">
        <f t="shared" si="5"/>
        <v>0</v>
      </c>
      <c r="AR38" s="38">
        <f t="shared" si="1"/>
        <v>1</v>
      </c>
      <c r="AS38" s="38">
        <f t="shared" si="6"/>
        <v>1</v>
      </c>
      <c r="AT38" s="38"/>
      <c r="AU38" s="51">
        <f t="shared" si="2"/>
        <v>0</v>
      </c>
      <c r="AV38" s="61" t="str">
        <f t="shared" si="8"/>
        <v/>
      </c>
      <c r="AW38" s="54">
        <f t="shared" si="4"/>
        <v>0</v>
      </c>
      <c r="AX38" s="62"/>
      <c r="AZ38" s="280" t="s">
        <v>87</v>
      </c>
      <c r="BA38" s="280"/>
      <c r="BB38" s="280"/>
      <c r="BC38" s="280"/>
      <c r="BD38" s="280"/>
      <c r="BE38" s="280"/>
      <c r="BF38" s="280"/>
      <c r="BG38" s="280"/>
      <c r="BH38" s="280"/>
    </row>
    <row r="39" spans="1:60" ht="15.95" customHeight="1">
      <c r="A39" s="5"/>
      <c r="B39" s="33">
        <v>14</v>
      </c>
      <c r="C39" s="236"/>
      <c r="D39" s="237"/>
      <c r="E39" s="237"/>
      <c r="F39" s="238"/>
      <c r="G39" s="236"/>
      <c r="H39" s="237"/>
      <c r="I39" s="237"/>
      <c r="J39" s="238"/>
      <c r="K39" s="239"/>
      <c r="L39" s="240"/>
      <c r="M39" s="240"/>
      <c r="N39" s="240"/>
      <c r="O39" s="240"/>
      <c r="P39" s="241"/>
      <c r="Q39" s="242"/>
      <c r="R39" s="243"/>
      <c r="S39" s="243"/>
      <c r="T39" s="243"/>
      <c r="U39" s="243"/>
      <c r="V39" s="243"/>
      <c r="W39" s="243"/>
      <c r="X39" s="243"/>
      <c r="Y39" s="244"/>
      <c r="Z39" s="245"/>
      <c r="AA39" s="246"/>
      <c r="AB39" s="246"/>
      <c r="AC39" s="247"/>
      <c r="AD39" s="248"/>
      <c r="AE39" s="249"/>
      <c r="AF39" s="250"/>
      <c r="AG39" s="250"/>
      <c r="AH39" s="251"/>
      <c r="AI39" s="252"/>
      <c r="AJ39" s="253"/>
      <c r="AK39" s="254" t="str">
        <f t="shared" si="0"/>
        <v/>
      </c>
      <c r="AL39" s="255"/>
      <c r="AM39" s="255"/>
      <c r="AN39" s="256"/>
      <c r="AQ39" s="26">
        <f t="shared" si="5"/>
        <v>0</v>
      </c>
      <c r="AR39" s="38">
        <f t="shared" si="1"/>
        <v>1</v>
      </c>
      <c r="AS39" s="38">
        <f t="shared" si="6"/>
        <v>1</v>
      </c>
      <c r="AT39" s="38"/>
      <c r="AU39" s="51">
        <f t="shared" si="2"/>
        <v>0</v>
      </c>
      <c r="AV39" s="61" t="str">
        <f t="shared" si="8"/>
        <v/>
      </c>
      <c r="AW39" s="54">
        <f t="shared" si="4"/>
        <v>0</v>
      </c>
      <c r="AX39" s="62"/>
      <c r="AZ39" s="281"/>
      <c r="BA39" s="281"/>
      <c r="BB39" s="281"/>
      <c r="BC39" s="281"/>
      <c r="BD39" s="281"/>
      <c r="BE39" s="281"/>
      <c r="BF39" s="281"/>
      <c r="BG39" s="281"/>
      <c r="BH39" s="281"/>
    </row>
    <row r="40" spans="1:60" ht="15.95" customHeight="1">
      <c r="A40" s="5"/>
      <c r="B40" s="33">
        <v>15</v>
      </c>
      <c r="C40" s="236"/>
      <c r="D40" s="237"/>
      <c r="E40" s="237"/>
      <c r="F40" s="238"/>
      <c r="G40" s="236"/>
      <c r="H40" s="237"/>
      <c r="I40" s="237"/>
      <c r="J40" s="238"/>
      <c r="K40" s="239"/>
      <c r="L40" s="240"/>
      <c r="M40" s="240"/>
      <c r="N40" s="240"/>
      <c r="O40" s="240"/>
      <c r="P40" s="241"/>
      <c r="Q40" s="242"/>
      <c r="R40" s="243"/>
      <c r="S40" s="243"/>
      <c r="T40" s="243"/>
      <c r="U40" s="243"/>
      <c r="V40" s="243"/>
      <c r="W40" s="243"/>
      <c r="X40" s="243"/>
      <c r="Y40" s="244"/>
      <c r="Z40" s="245"/>
      <c r="AA40" s="246"/>
      <c r="AB40" s="246"/>
      <c r="AC40" s="247"/>
      <c r="AD40" s="248"/>
      <c r="AE40" s="249"/>
      <c r="AF40" s="250"/>
      <c r="AG40" s="250"/>
      <c r="AH40" s="251"/>
      <c r="AI40" s="252"/>
      <c r="AJ40" s="253"/>
      <c r="AK40" s="254" t="str">
        <f t="shared" si="0"/>
        <v/>
      </c>
      <c r="AL40" s="255"/>
      <c r="AM40" s="255"/>
      <c r="AN40" s="256"/>
      <c r="AQ40" s="26">
        <f t="shared" si="5"/>
        <v>0</v>
      </c>
      <c r="AR40" s="38">
        <f t="shared" si="1"/>
        <v>1</v>
      </c>
      <c r="AS40" s="38">
        <f t="shared" si="6"/>
        <v>1</v>
      </c>
      <c r="AT40" s="38"/>
      <c r="AU40" s="51">
        <f t="shared" si="2"/>
        <v>0</v>
      </c>
      <c r="AV40" s="61" t="str">
        <f t="shared" si="8"/>
        <v/>
      </c>
      <c r="AW40" s="54">
        <f t="shared" si="4"/>
        <v>0</v>
      </c>
      <c r="AX40" s="62"/>
      <c r="AZ40" s="282" t="s">
        <v>91</v>
      </c>
      <c r="BA40" s="282"/>
      <c r="BB40" s="282"/>
      <c r="BC40" s="282"/>
      <c r="BD40" s="282"/>
      <c r="BE40" s="282"/>
      <c r="BF40" s="282"/>
      <c r="BG40" s="282"/>
      <c r="BH40" s="282"/>
    </row>
    <row r="41" spans="1:60" ht="15.95" customHeight="1">
      <c r="A41" s="5"/>
      <c r="B41" s="33">
        <v>16</v>
      </c>
      <c r="C41" s="236"/>
      <c r="D41" s="237"/>
      <c r="E41" s="237"/>
      <c r="F41" s="238"/>
      <c r="G41" s="236"/>
      <c r="H41" s="237"/>
      <c r="I41" s="237"/>
      <c r="J41" s="238"/>
      <c r="K41" s="239"/>
      <c r="L41" s="240"/>
      <c r="M41" s="240"/>
      <c r="N41" s="240"/>
      <c r="O41" s="240"/>
      <c r="P41" s="241"/>
      <c r="Q41" s="242"/>
      <c r="R41" s="243"/>
      <c r="S41" s="243"/>
      <c r="T41" s="243"/>
      <c r="U41" s="243"/>
      <c r="V41" s="243"/>
      <c r="W41" s="243"/>
      <c r="X41" s="243"/>
      <c r="Y41" s="244"/>
      <c r="Z41" s="245"/>
      <c r="AA41" s="246"/>
      <c r="AB41" s="246"/>
      <c r="AC41" s="247"/>
      <c r="AD41" s="248"/>
      <c r="AE41" s="249"/>
      <c r="AF41" s="250"/>
      <c r="AG41" s="250"/>
      <c r="AH41" s="251"/>
      <c r="AI41" s="252"/>
      <c r="AJ41" s="253"/>
      <c r="AK41" s="254" t="str">
        <f t="shared" si="0"/>
        <v/>
      </c>
      <c r="AL41" s="255"/>
      <c r="AM41" s="255"/>
      <c r="AN41" s="256"/>
      <c r="AQ41" s="26">
        <f t="shared" si="5"/>
        <v>0</v>
      </c>
      <c r="AR41" s="38">
        <f t="shared" si="1"/>
        <v>1</v>
      </c>
      <c r="AS41" s="38">
        <f t="shared" si="6"/>
        <v>1</v>
      </c>
      <c r="AT41" s="38"/>
      <c r="AU41" s="51">
        <f t="shared" si="2"/>
        <v>0</v>
      </c>
      <c r="AV41" s="61" t="str">
        <f t="shared" si="8"/>
        <v/>
      </c>
      <c r="AW41" s="54">
        <f t="shared" si="4"/>
        <v>0</v>
      </c>
      <c r="AX41" s="62"/>
      <c r="AZ41" s="283" t="s">
        <v>93</v>
      </c>
      <c r="BA41" s="283"/>
      <c r="BB41" s="283"/>
      <c r="BC41" s="283"/>
      <c r="BD41" s="283"/>
      <c r="BE41" s="283"/>
      <c r="BF41" s="283"/>
      <c r="BG41" s="283"/>
      <c r="BH41" s="283"/>
    </row>
    <row r="42" spans="1:60" ht="15.95" customHeight="1">
      <c r="A42" s="5"/>
      <c r="B42" s="33">
        <v>17</v>
      </c>
      <c r="C42" s="236"/>
      <c r="D42" s="237"/>
      <c r="E42" s="237"/>
      <c r="F42" s="238"/>
      <c r="G42" s="236"/>
      <c r="H42" s="237"/>
      <c r="I42" s="237"/>
      <c r="J42" s="238"/>
      <c r="K42" s="239"/>
      <c r="L42" s="240"/>
      <c r="M42" s="240"/>
      <c r="N42" s="240"/>
      <c r="O42" s="240"/>
      <c r="P42" s="241"/>
      <c r="Q42" s="242"/>
      <c r="R42" s="243"/>
      <c r="S42" s="243"/>
      <c r="T42" s="243"/>
      <c r="U42" s="243"/>
      <c r="V42" s="243"/>
      <c r="W42" s="243"/>
      <c r="X42" s="243"/>
      <c r="Y42" s="244"/>
      <c r="Z42" s="245"/>
      <c r="AA42" s="246"/>
      <c r="AB42" s="246"/>
      <c r="AC42" s="247"/>
      <c r="AD42" s="248"/>
      <c r="AE42" s="249"/>
      <c r="AF42" s="250"/>
      <c r="AG42" s="250"/>
      <c r="AH42" s="251"/>
      <c r="AI42" s="252"/>
      <c r="AJ42" s="253"/>
      <c r="AK42" s="254" t="str">
        <f t="shared" si="0"/>
        <v/>
      </c>
      <c r="AL42" s="255"/>
      <c r="AM42" s="255"/>
      <c r="AN42" s="256"/>
      <c r="AQ42" s="26">
        <f t="shared" si="5"/>
        <v>0</v>
      </c>
      <c r="AR42" s="38">
        <f t="shared" si="1"/>
        <v>1</v>
      </c>
      <c r="AS42" s="38">
        <f t="shared" si="6"/>
        <v>1</v>
      </c>
      <c r="AT42" s="38"/>
      <c r="AU42" s="51">
        <f t="shared" si="2"/>
        <v>0</v>
      </c>
      <c r="AV42" s="61" t="str">
        <f t="shared" si="8"/>
        <v/>
      </c>
      <c r="AW42" s="54">
        <f t="shared" si="4"/>
        <v>0</v>
      </c>
      <c r="AX42" s="62"/>
      <c r="AZ42" s="283" t="s">
        <v>92</v>
      </c>
      <c r="BA42" s="283"/>
      <c r="BB42" s="283"/>
      <c r="BC42" s="283"/>
      <c r="BD42" s="283"/>
      <c r="BE42" s="283"/>
      <c r="BF42" s="283"/>
      <c r="BG42" s="283"/>
      <c r="BH42" s="283"/>
    </row>
    <row r="43" spans="1:60" ht="15.95" customHeight="1">
      <c r="A43" s="5"/>
      <c r="B43" s="33">
        <v>18</v>
      </c>
      <c r="C43" s="236"/>
      <c r="D43" s="237"/>
      <c r="E43" s="237"/>
      <c r="F43" s="238"/>
      <c r="G43" s="236"/>
      <c r="H43" s="237"/>
      <c r="I43" s="237"/>
      <c r="J43" s="238"/>
      <c r="K43" s="239"/>
      <c r="L43" s="240"/>
      <c r="M43" s="240"/>
      <c r="N43" s="240"/>
      <c r="O43" s="240"/>
      <c r="P43" s="241"/>
      <c r="Q43" s="242"/>
      <c r="R43" s="243"/>
      <c r="S43" s="243"/>
      <c r="T43" s="243"/>
      <c r="U43" s="243"/>
      <c r="V43" s="243"/>
      <c r="W43" s="243"/>
      <c r="X43" s="243"/>
      <c r="Y43" s="244"/>
      <c r="Z43" s="245"/>
      <c r="AA43" s="246"/>
      <c r="AB43" s="246"/>
      <c r="AC43" s="247"/>
      <c r="AD43" s="248"/>
      <c r="AE43" s="249"/>
      <c r="AF43" s="250"/>
      <c r="AG43" s="250"/>
      <c r="AH43" s="251"/>
      <c r="AI43" s="252"/>
      <c r="AJ43" s="253"/>
      <c r="AK43" s="254" t="str">
        <f t="shared" si="0"/>
        <v/>
      </c>
      <c r="AL43" s="255"/>
      <c r="AM43" s="255"/>
      <c r="AN43" s="256"/>
      <c r="AQ43" s="26">
        <f t="shared" si="5"/>
        <v>0</v>
      </c>
      <c r="AR43" s="38">
        <f t="shared" si="1"/>
        <v>1</v>
      </c>
      <c r="AS43" s="38">
        <f t="shared" si="6"/>
        <v>1</v>
      </c>
      <c r="AT43" s="38"/>
      <c r="AU43" s="51">
        <f t="shared" si="2"/>
        <v>0</v>
      </c>
      <c r="AV43" s="61" t="str">
        <f t="shared" si="8"/>
        <v/>
      </c>
      <c r="AW43" s="54">
        <f t="shared" si="4"/>
        <v>0</v>
      </c>
      <c r="AX43" s="62"/>
      <c r="AZ43" s="284"/>
      <c r="BA43" s="285"/>
      <c r="BB43" s="285"/>
      <c r="BC43" s="285"/>
      <c r="BD43" s="285"/>
      <c r="BE43" s="285"/>
      <c r="BF43" s="285"/>
      <c r="BG43" s="285"/>
      <c r="BH43" s="285"/>
    </row>
    <row r="44" spans="1:60" ht="15.95" customHeight="1">
      <c r="A44" s="5"/>
      <c r="B44" s="33">
        <v>19</v>
      </c>
      <c r="C44" s="236"/>
      <c r="D44" s="237"/>
      <c r="E44" s="237"/>
      <c r="F44" s="238"/>
      <c r="G44" s="236"/>
      <c r="H44" s="237"/>
      <c r="I44" s="237"/>
      <c r="J44" s="238"/>
      <c r="K44" s="239"/>
      <c r="L44" s="240"/>
      <c r="M44" s="240"/>
      <c r="N44" s="240"/>
      <c r="O44" s="240"/>
      <c r="P44" s="241"/>
      <c r="Q44" s="242"/>
      <c r="R44" s="243"/>
      <c r="S44" s="243"/>
      <c r="T44" s="243"/>
      <c r="U44" s="243"/>
      <c r="V44" s="243"/>
      <c r="W44" s="243"/>
      <c r="X44" s="243"/>
      <c r="Y44" s="244"/>
      <c r="Z44" s="245"/>
      <c r="AA44" s="246"/>
      <c r="AB44" s="246"/>
      <c r="AC44" s="247"/>
      <c r="AD44" s="248"/>
      <c r="AE44" s="249"/>
      <c r="AF44" s="250"/>
      <c r="AG44" s="250"/>
      <c r="AH44" s="251"/>
      <c r="AI44" s="252"/>
      <c r="AJ44" s="253"/>
      <c r="AK44" s="254" t="str">
        <f t="shared" si="0"/>
        <v/>
      </c>
      <c r="AL44" s="255"/>
      <c r="AM44" s="255"/>
      <c r="AN44" s="256"/>
      <c r="AQ44" s="26">
        <f t="shared" si="5"/>
        <v>0</v>
      </c>
      <c r="AR44" s="38">
        <f t="shared" si="1"/>
        <v>1</v>
      </c>
      <c r="AS44" s="38">
        <f t="shared" si="6"/>
        <v>1</v>
      </c>
      <c r="AT44" s="38"/>
      <c r="AU44" s="51">
        <f t="shared" si="2"/>
        <v>0</v>
      </c>
      <c r="AV44" s="61" t="str">
        <f t="shared" si="8"/>
        <v/>
      </c>
      <c r="AW44" s="54">
        <f t="shared" si="4"/>
        <v>0</v>
      </c>
      <c r="AX44" s="62"/>
    </row>
    <row r="45" spans="1:60" ht="15.95" customHeight="1">
      <c r="A45" s="5"/>
      <c r="B45" s="33">
        <v>20</v>
      </c>
      <c r="C45" s="236"/>
      <c r="D45" s="237"/>
      <c r="E45" s="237"/>
      <c r="F45" s="238"/>
      <c r="G45" s="236"/>
      <c r="H45" s="237"/>
      <c r="I45" s="237"/>
      <c r="J45" s="238"/>
      <c r="K45" s="239"/>
      <c r="L45" s="240"/>
      <c r="M45" s="240"/>
      <c r="N45" s="240"/>
      <c r="O45" s="240"/>
      <c r="P45" s="241"/>
      <c r="Q45" s="242"/>
      <c r="R45" s="243"/>
      <c r="S45" s="243"/>
      <c r="T45" s="243"/>
      <c r="U45" s="243"/>
      <c r="V45" s="243"/>
      <c r="W45" s="243"/>
      <c r="X45" s="243"/>
      <c r="Y45" s="244"/>
      <c r="Z45" s="245"/>
      <c r="AA45" s="246"/>
      <c r="AB45" s="246"/>
      <c r="AC45" s="247"/>
      <c r="AD45" s="248"/>
      <c r="AE45" s="249"/>
      <c r="AF45" s="250"/>
      <c r="AG45" s="250"/>
      <c r="AH45" s="251"/>
      <c r="AI45" s="252"/>
      <c r="AJ45" s="253"/>
      <c r="AK45" s="254" t="str">
        <f t="shared" si="0"/>
        <v/>
      </c>
      <c r="AL45" s="255"/>
      <c r="AM45" s="255"/>
      <c r="AN45" s="256"/>
      <c r="AQ45" s="26">
        <f t="shared" si="5"/>
        <v>0</v>
      </c>
      <c r="AR45" s="38">
        <f t="shared" si="1"/>
        <v>1</v>
      </c>
      <c r="AS45" s="38">
        <f t="shared" si="6"/>
        <v>1</v>
      </c>
      <c r="AT45" s="38"/>
      <c r="AU45" s="51">
        <f t="shared" si="2"/>
        <v>0</v>
      </c>
      <c r="AV45" s="61" t="str">
        <f t="shared" si="8"/>
        <v/>
      </c>
      <c r="AW45" s="54">
        <f t="shared" si="4"/>
        <v>0</v>
      </c>
      <c r="AX45" s="62"/>
    </row>
    <row r="46" spans="1:60" ht="15.95" customHeight="1">
      <c r="A46" s="5"/>
      <c r="B46" s="33">
        <v>21</v>
      </c>
      <c r="C46" s="236"/>
      <c r="D46" s="237"/>
      <c r="E46" s="237"/>
      <c r="F46" s="238"/>
      <c r="G46" s="236"/>
      <c r="H46" s="237"/>
      <c r="I46" s="237"/>
      <c r="J46" s="238"/>
      <c r="K46" s="239"/>
      <c r="L46" s="240"/>
      <c r="M46" s="240"/>
      <c r="N46" s="240"/>
      <c r="O46" s="240"/>
      <c r="P46" s="241"/>
      <c r="Q46" s="242"/>
      <c r="R46" s="243"/>
      <c r="S46" s="243"/>
      <c r="T46" s="243"/>
      <c r="U46" s="243"/>
      <c r="V46" s="243"/>
      <c r="W46" s="243"/>
      <c r="X46" s="243"/>
      <c r="Y46" s="244"/>
      <c r="Z46" s="245"/>
      <c r="AA46" s="246"/>
      <c r="AB46" s="246"/>
      <c r="AC46" s="247"/>
      <c r="AD46" s="248"/>
      <c r="AE46" s="249"/>
      <c r="AF46" s="250"/>
      <c r="AG46" s="250"/>
      <c r="AH46" s="251"/>
      <c r="AI46" s="252"/>
      <c r="AJ46" s="253"/>
      <c r="AK46" s="254" t="str">
        <f t="shared" si="0"/>
        <v/>
      </c>
      <c r="AL46" s="255"/>
      <c r="AM46" s="255"/>
      <c r="AN46" s="256"/>
      <c r="AQ46" s="26">
        <f t="shared" si="5"/>
        <v>0</v>
      </c>
      <c r="AR46" s="38">
        <f t="shared" si="1"/>
        <v>1</v>
      </c>
      <c r="AS46" s="38">
        <f t="shared" si="6"/>
        <v>1</v>
      </c>
      <c r="AT46" s="38"/>
      <c r="AU46" s="51">
        <f t="shared" si="2"/>
        <v>0</v>
      </c>
      <c r="AV46" s="61" t="str">
        <f t="shared" si="8"/>
        <v/>
      </c>
      <c r="AW46" s="54">
        <f t="shared" si="4"/>
        <v>0</v>
      </c>
      <c r="AX46" s="62"/>
    </row>
    <row r="47" spans="1:60" ht="15.95" customHeight="1">
      <c r="A47" s="5"/>
      <c r="B47" s="33">
        <v>22</v>
      </c>
      <c r="C47" s="236"/>
      <c r="D47" s="237"/>
      <c r="E47" s="237"/>
      <c r="F47" s="238"/>
      <c r="G47" s="236"/>
      <c r="H47" s="237"/>
      <c r="I47" s="237"/>
      <c r="J47" s="238"/>
      <c r="K47" s="239"/>
      <c r="L47" s="240"/>
      <c r="M47" s="240"/>
      <c r="N47" s="240"/>
      <c r="O47" s="240"/>
      <c r="P47" s="241"/>
      <c r="Q47" s="242"/>
      <c r="R47" s="243"/>
      <c r="S47" s="243"/>
      <c r="T47" s="243"/>
      <c r="U47" s="243"/>
      <c r="V47" s="243"/>
      <c r="W47" s="243"/>
      <c r="X47" s="243"/>
      <c r="Y47" s="244"/>
      <c r="Z47" s="245"/>
      <c r="AA47" s="246"/>
      <c r="AB47" s="246"/>
      <c r="AC47" s="247"/>
      <c r="AD47" s="248"/>
      <c r="AE47" s="249"/>
      <c r="AF47" s="250"/>
      <c r="AG47" s="250"/>
      <c r="AH47" s="251"/>
      <c r="AI47" s="252"/>
      <c r="AJ47" s="253"/>
      <c r="AK47" s="254" t="str">
        <f t="shared" si="0"/>
        <v/>
      </c>
      <c r="AL47" s="255"/>
      <c r="AM47" s="255"/>
      <c r="AN47" s="256"/>
      <c r="AQ47" s="26">
        <f t="shared" si="5"/>
        <v>0</v>
      </c>
      <c r="AR47" s="38">
        <f t="shared" si="1"/>
        <v>1</v>
      </c>
      <c r="AS47" s="38">
        <f t="shared" si="6"/>
        <v>1</v>
      </c>
      <c r="AT47" s="38"/>
      <c r="AU47" s="51">
        <f t="shared" si="2"/>
        <v>0</v>
      </c>
      <c r="AV47" s="61" t="str">
        <f t="shared" si="8"/>
        <v/>
      </c>
      <c r="AW47" s="54">
        <f t="shared" si="4"/>
        <v>0</v>
      </c>
      <c r="AX47" s="62"/>
    </row>
    <row r="48" spans="1:60" ht="15.95" customHeight="1">
      <c r="A48" s="5"/>
      <c r="B48" s="33">
        <v>23</v>
      </c>
      <c r="C48" s="236"/>
      <c r="D48" s="237"/>
      <c r="E48" s="237"/>
      <c r="F48" s="238"/>
      <c r="G48" s="236"/>
      <c r="H48" s="237"/>
      <c r="I48" s="237"/>
      <c r="J48" s="238"/>
      <c r="K48" s="239"/>
      <c r="L48" s="240"/>
      <c r="M48" s="240"/>
      <c r="N48" s="240"/>
      <c r="O48" s="240"/>
      <c r="P48" s="241"/>
      <c r="Q48" s="242"/>
      <c r="R48" s="243"/>
      <c r="S48" s="243"/>
      <c r="T48" s="243"/>
      <c r="U48" s="243"/>
      <c r="V48" s="243"/>
      <c r="W48" s="243"/>
      <c r="X48" s="243"/>
      <c r="Y48" s="244"/>
      <c r="Z48" s="245"/>
      <c r="AA48" s="246"/>
      <c r="AB48" s="246"/>
      <c r="AC48" s="247"/>
      <c r="AD48" s="248"/>
      <c r="AE48" s="249"/>
      <c r="AF48" s="250"/>
      <c r="AG48" s="250"/>
      <c r="AH48" s="251"/>
      <c r="AI48" s="252"/>
      <c r="AJ48" s="253"/>
      <c r="AK48" s="254" t="str">
        <f t="shared" si="0"/>
        <v/>
      </c>
      <c r="AL48" s="255"/>
      <c r="AM48" s="255"/>
      <c r="AN48" s="256"/>
      <c r="AQ48" s="26">
        <f t="shared" si="5"/>
        <v>0</v>
      </c>
      <c r="AR48" s="38">
        <f t="shared" si="1"/>
        <v>1</v>
      </c>
      <c r="AS48" s="38">
        <f t="shared" si="6"/>
        <v>1</v>
      </c>
      <c r="AT48" s="38"/>
      <c r="AU48" s="51">
        <f t="shared" si="2"/>
        <v>0</v>
      </c>
      <c r="AV48" s="61" t="str">
        <f t="shared" si="8"/>
        <v/>
      </c>
      <c r="AW48" s="54">
        <f t="shared" si="4"/>
        <v>0</v>
      </c>
      <c r="AX48" s="62"/>
    </row>
    <row r="49" spans="1:50" ht="15.95" customHeight="1">
      <c r="A49" s="5"/>
      <c r="B49" s="33">
        <v>24</v>
      </c>
      <c r="C49" s="236"/>
      <c r="D49" s="237"/>
      <c r="E49" s="237"/>
      <c r="F49" s="238"/>
      <c r="G49" s="236"/>
      <c r="H49" s="237"/>
      <c r="I49" s="237"/>
      <c r="J49" s="238"/>
      <c r="K49" s="239"/>
      <c r="L49" s="240"/>
      <c r="M49" s="240"/>
      <c r="N49" s="240"/>
      <c r="O49" s="240"/>
      <c r="P49" s="241"/>
      <c r="Q49" s="242"/>
      <c r="R49" s="243"/>
      <c r="S49" s="243"/>
      <c r="T49" s="243"/>
      <c r="U49" s="243"/>
      <c r="V49" s="243"/>
      <c r="W49" s="243"/>
      <c r="X49" s="243"/>
      <c r="Y49" s="244"/>
      <c r="Z49" s="245"/>
      <c r="AA49" s="246"/>
      <c r="AB49" s="246"/>
      <c r="AC49" s="247"/>
      <c r="AD49" s="248"/>
      <c r="AE49" s="249"/>
      <c r="AF49" s="250"/>
      <c r="AG49" s="250"/>
      <c r="AH49" s="251"/>
      <c r="AI49" s="252"/>
      <c r="AJ49" s="253"/>
      <c r="AK49" s="254" t="str">
        <f t="shared" si="0"/>
        <v/>
      </c>
      <c r="AL49" s="255"/>
      <c r="AM49" s="255"/>
      <c r="AN49" s="256"/>
      <c r="AQ49" s="26">
        <f t="shared" si="5"/>
        <v>0</v>
      </c>
      <c r="AR49" s="38">
        <f t="shared" si="1"/>
        <v>1</v>
      </c>
      <c r="AS49" s="38">
        <f t="shared" si="6"/>
        <v>1</v>
      </c>
      <c r="AT49" s="38"/>
      <c r="AU49" s="51">
        <f t="shared" si="2"/>
        <v>0</v>
      </c>
      <c r="AV49" s="61" t="str">
        <f t="shared" si="8"/>
        <v/>
      </c>
      <c r="AW49" s="54">
        <f t="shared" si="4"/>
        <v>0</v>
      </c>
      <c r="AX49" s="62"/>
    </row>
    <row r="50" spans="1:50" ht="15.95" customHeight="1">
      <c r="A50" s="5"/>
      <c r="B50" s="33">
        <v>25</v>
      </c>
      <c r="C50" s="236"/>
      <c r="D50" s="237"/>
      <c r="E50" s="237"/>
      <c r="F50" s="238"/>
      <c r="G50" s="236"/>
      <c r="H50" s="237"/>
      <c r="I50" s="237"/>
      <c r="J50" s="238"/>
      <c r="K50" s="239"/>
      <c r="L50" s="240"/>
      <c r="M50" s="240"/>
      <c r="N50" s="240"/>
      <c r="O50" s="240"/>
      <c r="P50" s="241"/>
      <c r="Q50" s="242"/>
      <c r="R50" s="243"/>
      <c r="S50" s="243"/>
      <c r="T50" s="243"/>
      <c r="U50" s="243"/>
      <c r="V50" s="243"/>
      <c r="W50" s="243"/>
      <c r="X50" s="243"/>
      <c r="Y50" s="244"/>
      <c r="Z50" s="245"/>
      <c r="AA50" s="246"/>
      <c r="AB50" s="246"/>
      <c r="AC50" s="247"/>
      <c r="AD50" s="248"/>
      <c r="AE50" s="249"/>
      <c r="AF50" s="250"/>
      <c r="AG50" s="250"/>
      <c r="AH50" s="251"/>
      <c r="AI50" s="252"/>
      <c r="AJ50" s="253"/>
      <c r="AK50" s="254" t="str">
        <f t="shared" si="0"/>
        <v/>
      </c>
      <c r="AL50" s="255"/>
      <c r="AM50" s="255"/>
      <c r="AN50" s="256"/>
      <c r="AQ50" s="26">
        <f t="shared" si="5"/>
        <v>0</v>
      </c>
      <c r="AR50" s="38">
        <f t="shared" si="1"/>
        <v>1</v>
      </c>
      <c r="AS50" s="38">
        <f t="shared" si="6"/>
        <v>1</v>
      </c>
      <c r="AT50" s="38"/>
      <c r="AU50" s="51">
        <f t="shared" si="2"/>
        <v>0</v>
      </c>
      <c r="AV50" s="61" t="str">
        <f t="shared" si="8"/>
        <v/>
      </c>
      <c r="AW50" s="54">
        <f t="shared" si="4"/>
        <v>0</v>
      </c>
      <c r="AX50" s="62"/>
    </row>
    <row r="51" spans="1:50" ht="15.95" customHeight="1">
      <c r="A51" s="5"/>
      <c r="B51" s="33">
        <v>26</v>
      </c>
      <c r="C51" s="236"/>
      <c r="D51" s="237"/>
      <c r="E51" s="237"/>
      <c r="F51" s="238"/>
      <c r="G51" s="236"/>
      <c r="H51" s="237"/>
      <c r="I51" s="237"/>
      <c r="J51" s="238"/>
      <c r="K51" s="239"/>
      <c r="L51" s="240"/>
      <c r="M51" s="240"/>
      <c r="N51" s="240"/>
      <c r="O51" s="240"/>
      <c r="P51" s="241"/>
      <c r="Q51" s="242"/>
      <c r="R51" s="243"/>
      <c r="S51" s="243"/>
      <c r="T51" s="243"/>
      <c r="U51" s="243"/>
      <c r="V51" s="243"/>
      <c r="W51" s="243"/>
      <c r="X51" s="243"/>
      <c r="Y51" s="244"/>
      <c r="Z51" s="245"/>
      <c r="AA51" s="246"/>
      <c r="AB51" s="246"/>
      <c r="AC51" s="247"/>
      <c r="AD51" s="248"/>
      <c r="AE51" s="249"/>
      <c r="AF51" s="250"/>
      <c r="AG51" s="250"/>
      <c r="AH51" s="251"/>
      <c r="AI51" s="252"/>
      <c r="AJ51" s="253"/>
      <c r="AK51" s="254" t="str">
        <f t="shared" si="0"/>
        <v/>
      </c>
      <c r="AL51" s="255"/>
      <c r="AM51" s="255"/>
      <c r="AN51" s="256"/>
      <c r="AQ51" s="26">
        <f t="shared" si="5"/>
        <v>0</v>
      </c>
      <c r="AR51" s="38">
        <f t="shared" si="1"/>
        <v>1</v>
      </c>
      <c r="AS51" s="38">
        <f t="shared" si="6"/>
        <v>1</v>
      </c>
      <c r="AT51" s="38"/>
      <c r="AU51" s="51">
        <f t="shared" si="2"/>
        <v>0</v>
      </c>
      <c r="AV51" s="61" t="str">
        <f t="shared" si="8"/>
        <v/>
      </c>
      <c r="AW51" s="54">
        <f t="shared" si="4"/>
        <v>0</v>
      </c>
      <c r="AX51" s="62"/>
    </row>
    <row r="52" spans="1:50" ht="15.95" customHeight="1">
      <c r="A52" s="5"/>
      <c r="B52" s="33">
        <v>27</v>
      </c>
      <c r="C52" s="236"/>
      <c r="D52" s="237"/>
      <c r="E52" s="237"/>
      <c r="F52" s="238"/>
      <c r="G52" s="236"/>
      <c r="H52" s="237"/>
      <c r="I52" s="237"/>
      <c r="J52" s="238"/>
      <c r="K52" s="239"/>
      <c r="L52" s="240"/>
      <c r="M52" s="240"/>
      <c r="N52" s="240"/>
      <c r="O52" s="240"/>
      <c r="P52" s="241"/>
      <c r="Q52" s="242"/>
      <c r="R52" s="243"/>
      <c r="S52" s="243"/>
      <c r="T52" s="243"/>
      <c r="U52" s="243"/>
      <c r="V52" s="243"/>
      <c r="W52" s="243"/>
      <c r="X52" s="243"/>
      <c r="Y52" s="244"/>
      <c r="Z52" s="245"/>
      <c r="AA52" s="246"/>
      <c r="AB52" s="246"/>
      <c r="AC52" s="247"/>
      <c r="AD52" s="248"/>
      <c r="AE52" s="249"/>
      <c r="AF52" s="250"/>
      <c r="AG52" s="250"/>
      <c r="AH52" s="251"/>
      <c r="AI52" s="252"/>
      <c r="AJ52" s="253"/>
      <c r="AK52" s="254" t="str">
        <f t="shared" si="0"/>
        <v/>
      </c>
      <c r="AL52" s="255"/>
      <c r="AM52" s="255"/>
      <c r="AN52" s="256"/>
      <c r="AQ52" s="26">
        <f t="shared" si="5"/>
        <v>0</v>
      </c>
      <c r="AR52" s="38">
        <f t="shared" si="1"/>
        <v>1</v>
      </c>
      <c r="AS52" s="38">
        <f t="shared" si="6"/>
        <v>1</v>
      </c>
      <c r="AT52" s="38"/>
      <c r="AU52" s="51">
        <f t="shared" si="2"/>
        <v>0</v>
      </c>
      <c r="AV52" s="61" t="str">
        <f t="shared" si="8"/>
        <v/>
      </c>
      <c r="AW52" s="54">
        <f t="shared" si="4"/>
        <v>0</v>
      </c>
      <c r="AX52" s="62"/>
    </row>
    <row r="53" spans="1:50" ht="15.95" customHeight="1">
      <c r="A53" s="5"/>
      <c r="B53" s="33">
        <v>28</v>
      </c>
      <c r="C53" s="236"/>
      <c r="D53" s="237"/>
      <c r="E53" s="237"/>
      <c r="F53" s="238"/>
      <c r="G53" s="236"/>
      <c r="H53" s="237"/>
      <c r="I53" s="237"/>
      <c r="J53" s="238"/>
      <c r="K53" s="239"/>
      <c r="L53" s="240"/>
      <c r="M53" s="240"/>
      <c r="N53" s="240"/>
      <c r="O53" s="240"/>
      <c r="P53" s="241"/>
      <c r="Q53" s="242"/>
      <c r="R53" s="243"/>
      <c r="S53" s="243"/>
      <c r="T53" s="243"/>
      <c r="U53" s="243"/>
      <c r="V53" s="243"/>
      <c r="W53" s="243"/>
      <c r="X53" s="243"/>
      <c r="Y53" s="244"/>
      <c r="Z53" s="245"/>
      <c r="AA53" s="246"/>
      <c r="AB53" s="246"/>
      <c r="AC53" s="247"/>
      <c r="AD53" s="248"/>
      <c r="AE53" s="249"/>
      <c r="AF53" s="250"/>
      <c r="AG53" s="250"/>
      <c r="AH53" s="251"/>
      <c r="AI53" s="252"/>
      <c r="AJ53" s="253"/>
      <c r="AK53" s="254" t="str">
        <f t="shared" si="0"/>
        <v/>
      </c>
      <c r="AL53" s="255"/>
      <c r="AM53" s="255"/>
      <c r="AN53" s="256"/>
      <c r="AQ53" s="26">
        <f t="shared" si="5"/>
        <v>0</v>
      </c>
      <c r="AR53" s="38">
        <f t="shared" si="1"/>
        <v>1</v>
      </c>
      <c r="AS53" s="38">
        <f t="shared" si="6"/>
        <v>1</v>
      </c>
      <c r="AT53" s="38"/>
      <c r="AU53" s="51">
        <f t="shared" si="2"/>
        <v>0</v>
      </c>
      <c r="AV53" s="61" t="str">
        <f t="shared" si="8"/>
        <v/>
      </c>
      <c r="AW53" s="54">
        <f t="shared" si="4"/>
        <v>0</v>
      </c>
      <c r="AX53" s="62"/>
    </row>
    <row r="54" spans="1:50" ht="15.95" customHeight="1">
      <c r="A54" s="5"/>
      <c r="B54" s="33">
        <v>29</v>
      </c>
      <c r="C54" s="236"/>
      <c r="D54" s="237"/>
      <c r="E54" s="237"/>
      <c r="F54" s="238"/>
      <c r="G54" s="236"/>
      <c r="H54" s="237"/>
      <c r="I54" s="237"/>
      <c r="J54" s="238"/>
      <c r="K54" s="239"/>
      <c r="L54" s="240"/>
      <c r="M54" s="240"/>
      <c r="N54" s="240"/>
      <c r="O54" s="240"/>
      <c r="P54" s="241"/>
      <c r="Q54" s="242"/>
      <c r="R54" s="243"/>
      <c r="S54" s="243"/>
      <c r="T54" s="243"/>
      <c r="U54" s="243"/>
      <c r="V54" s="243"/>
      <c r="W54" s="243"/>
      <c r="X54" s="243"/>
      <c r="Y54" s="244"/>
      <c r="Z54" s="245"/>
      <c r="AA54" s="246"/>
      <c r="AB54" s="246"/>
      <c r="AC54" s="247"/>
      <c r="AD54" s="248"/>
      <c r="AE54" s="249"/>
      <c r="AF54" s="250"/>
      <c r="AG54" s="250"/>
      <c r="AH54" s="251"/>
      <c r="AI54" s="252"/>
      <c r="AJ54" s="253"/>
      <c r="AK54" s="254" t="str">
        <f t="shared" si="0"/>
        <v/>
      </c>
      <c r="AL54" s="255"/>
      <c r="AM54" s="255"/>
      <c r="AN54" s="256"/>
      <c r="AQ54" s="26">
        <f t="shared" si="5"/>
        <v>0</v>
      </c>
      <c r="AR54" s="38">
        <f t="shared" si="1"/>
        <v>1</v>
      </c>
      <c r="AS54" s="38">
        <f t="shared" si="6"/>
        <v>1</v>
      </c>
      <c r="AT54" s="38"/>
      <c r="AU54" s="51">
        <f t="shared" si="2"/>
        <v>0</v>
      </c>
      <c r="AV54" s="61" t="str">
        <f t="shared" si="8"/>
        <v/>
      </c>
      <c r="AW54" s="54">
        <f t="shared" si="4"/>
        <v>0</v>
      </c>
      <c r="AX54" s="62"/>
    </row>
    <row r="55" spans="1:50" ht="15.95" customHeight="1" thickBot="1">
      <c r="A55" s="1"/>
      <c r="B55" s="34">
        <v>30</v>
      </c>
      <c r="C55" s="305"/>
      <c r="D55" s="306"/>
      <c r="E55" s="306"/>
      <c r="F55" s="307"/>
      <c r="G55" s="305"/>
      <c r="H55" s="306"/>
      <c r="I55" s="306"/>
      <c r="J55" s="307"/>
      <c r="K55" s="308"/>
      <c r="L55" s="309"/>
      <c r="M55" s="309"/>
      <c r="N55" s="309"/>
      <c r="O55" s="309"/>
      <c r="P55" s="310"/>
      <c r="Q55" s="311"/>
      <c r="R55" s="312"/>
      <c r="S55" s="312"/>
      <c r="T55" s="312"/>
      <c r="U55" s="312"/>
      <c r="V55" s="312"/>
      <c r="W55" s="312"/>
      <c r="X55" s="312"/>
      <c r="Y55" s="313"/>
      <c r="Z55" s="314"/>
      <c r="AA55" s="315"/>
      <c r="AB55" s="315"/>
      <c r="AC55" s="316"/>
      <c r="AD55" s="317"/>
      <c r="AE55" s="286"/>
      <c r="AF55" s="287"/>
      <c r="AG55" s="287"/>
      <c r="AH55" s="288"/>
      <c r="AI55" s="289"/>
      <c r="AJ55" s="290"/>
      <c r="AK55" s="291" t="str">
        <f t="shared" si="0"/>
        <v/>
      </c>
      <c r="AL55" s="292"/>
      <c r="AM55" s="292"/>
      <c r="AN55" s="293"/>
      <c r="AQ55" s="26">
        <f t="shared" si="5"/>
        <v>0</v>
      </c>
      <c r="AR55" s="38">
        <f t="shared" si="1"/>
        <v>1</v>
      </c>
      <c r="AS55" s="38">
        <f t="shared" si="6"/>
        <v>1</v>
      </c>
      <c r="AT55" s="2">
        <f>COUNTIF(AK26:AN55,"入力不足あり")</f>
        <v>0</v>
      </c>
      <c r="AU55" s="52">
        <f t="shared" si="2"/>
        <v>0</v>
      </c>
      <c r="AV55" s="64" t="str">
        <f t="shared" si="8"/>
        <v/>
      </c>
      <c r="AW55" s="55">
        <f t="shared" si="4"/>
        <v>0</v>
      </c>
      <c r="AX55" s="63"/>
    </row>
    <row r="56" spans="1:50" ht="15.95" customHeight="1" thickTop="1">
      <c r="A56" s="1"/>
      <c r="B56" s="11"/>
      <c r="C56" s="294" t="s">
        <v>73</v>
      </c>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6"/>
      <c r="AE56" s="297"/>
      <c r="AF56" s="298"/>
      <c r="AG56" s="298"/>
      <c r="AH56" s="299"/>
      <c r="AI56" s="300"/>
      <c r="AJ56" s="301"/>
      <c r="AK56" s="302">
        <f>SUM(AK26:AN55)</f>
        <v>0</v>
      </c>
      <c r="AL56" s="303"/>
      <c r="AM56" s="303"/>
      <c r="AN56" s="304"/>
      <c r="AQ56" s="2">
        <f>COUNT(AI26:AI55)</f>
        <v>0</v>
      </c>
      <c r="AR56" s="2" t="e">
        <f>LARGE(AI26:AI55,AQ56)</f>
        <v>#NUM!</v>
      </c>
      <c r="AS56" s="27">
        <f>SUM(AQ26:AQ55)</f>
        <v>0</v>
      </c>
      <c r="AT56" s="27"/>
    </row>
    <row r="57" spans="1:50" ht="12.95" customHeight="1"/>
    <row r="58" spans="1:50" ht="12.95" customHeight="1"/>
    <row r="59" spans="1:50" ht="12.95" customHeight="1"/>
    <row r="60" spans="1:50" ht="15" customHeight="1"/>
  </sheetData>
  <sheetProtection algorithmName="SHA-512" hashValue="s4jQEPU/hV8t/ILDqj7IR5OWUhq/inJAkTVn1DlcE2MYCzNKbVqZTgtEyxwm2toW5cCnE+F6whE2v7IFuNgakw==" saltValue="7FqxNnVFifZwcSajaSO4Dg==" spinCount="100000" sheet="1" selectLockedCells="1"/>
  <mergeCells count="372">
    <mergeCell ref="AZ40:BH40"/>
    <mergeCell ref="AZ41:BH41"/>
    <mergeCell ref="AZ42:BH42"/>
    <mergeCell ref="B3:U3"/>
    <mergeCell ref="W5:Y5"/>
    <mergeCell ref="Z5:AN5"/>
    <mergeCell ref="W6:Y6"/>
    <mergeCell ref="Z6:AN6"/>
    <mergeCell ref="AI22:AN22"/>
    <mergeCell ref="AI23:AN23"/>
    <mergeCell ref="B13:E13"/>
    <mergeCell ref="AE22:AH22"/>
    <mergeCell ref="AE23:AH23"/>
    <mergeCell ref="AE19:AH19"/>
    <mergeCell ref="AI19:AN19"/>
    <mergeCell ref="K30:P30"/>
    <mergeCell ref="K31:P31"/>
    <mergeCell ref="K32:P32"/>
    <mergeCell ref="K33:P33"/>
    <mergeCell ref="K34:P34"/>
    <mergeCell ref="K35:P35"/>
    <mergeCell ref="K36:P36"/>
    <mergeCell ref="K37:P37"/>
    <mergeCell ref="K38:P38"/>
    <mergeCell ref="AE53:AH53"/>
    <mergeCell ref="Q33:Y33"/>
    <mergeCell ref="Q34:Y34"/>
    <mergeCell ref="Q35:Y35"/>
    <mergeCell ref="Q36:Y36"/>
    <mergeCell ref="Q37:Y37"/>
    <mergeCell ref="AK38:AN38"/>
    <mergeCell ref="AK39:AN39"/>
    <mergeCell ref="AK36:AN36"/>
    <mergeCell ref="AC36:AD36"/>
    <mergeCell ref="AC40:AD40"/>
    <mergeCell ref="AC43:AD43"/>
    <mergeCell ref="AI45:AJ45"/>
    <mergeCell ref="AI46:AJ46"/>
    <mergeCell ref="AE37:AH37"/>
    <mergeCell ref="Z40:AB40"/>
    <mergeCell ref="AK43:AN43"/>
    <mergeCell ref="Z45:AB45"/>
    <mergeCell ref="AC45:AD45"/>
    <mergeCell ref="Z46:AB46"/>
    <mergeCell ref="AC46:AD46"/>
    <mergeCell ref="Z41:AB41"/>
    <mergeCell ref="AK42:AN42"/>
    <mergeCell ref="AI34:AJ34"/>
    <mergeCell ref="AE54:AH54"/>
    <mergeCell ref="AZ32:BH32"/>
    <mergeCell ref="AZ33:BH33"/>
    <mergeCell ref="AZ34:BH34"/>
    <mergeCell ref="AZ35:BH35"/>
    <mergeCell ref="AZ36:BH36"/>
    <mergeCell ref="AE34:AH34"/>
    <mergeCell ref="AE35:AH35"/>
    <mergeCell ref="AE38:AH38"/>
    <mergeCell ref="AI39:AJ39"/>
    <mergeCell ref="AE43:AH43"/>
    <mergeCell ref="AE45:AH45"/>
    <mergeCell ref="AE46:AH46"/>
    <mergeCell ref="AK44:AN44"/>
    <mergeCell ref="AI36:AJ36"/>
    <mergeCell ref="AI40:AJ40"/>
    <mergeCell ref="AI43:AJ43"/>
    <mergeCell ref="AI44:AJ44"/>
    <mergeCell ref="AK34:AN34"/>
    <mergeCell ref="AK35:AN35"/>
    <mergeCell ref="AE40:AH40"/>
    <mergeCell ref="AK45:AN45"/>
    <mergeCell ref="AK46:AN46"/>
    <mergeCell ref="AK37:AN37"/>
    <mergeCell ref="G47:J47"/>
    <mergeCell ref="G48:J48"/>
    <mergeCell ref="G49:J49"/>
    <mergeCell ref="G50:J50"/>
    <mergeCell ref="AZ3:BA3"/>
    <mergeCell ref="Q47:Y47"/>
    <mergeCell ref="Q48:Y48"/>
    <mergeCell ref="Q49:Y49"/>
    <mergeCell ref="Q50:Y50"/>
    <mergeCell ref="Q38:Y38"/>
    <mergeCell ref="Q39:Y39"/>
    <mergeCell ref="Q40:Y40"/>
    <mergeCell ref="Q41:Y41"/>
    <mergeCell ref="Q42:Y42"/>
    <mergeCell ref="Q43:Y43"/>
    <mergeCell ref="Q44:Y44"/>
    <mergeCell ref="Q45:Y45"/>
    <mergeCell ref="Q46:Y46"/>
    <mergeCell ref="Q29:Y29"/>
    <mergeCell ref="Q30:Y30"/>
    <mergeCell ref="Q31:Y31"/>
    <mergeCell ref="Q32:Y32"/>
    <mergeCell ref="AE42:AH42"/>
    <mergeCell ref="AE44:AH44"/>
    <mergeCell ref="K49:P49"/>
    <mergeCell ref="K50:P50"/>
    <mergeCell ref="K51:P51"/>
    <mergeCell ref="K40:P40"/>
    <mergeCell ref="K41:P41"/>
    <mergeCell ref="K42:P42"/>
    <mergeCell ref="K43:P43"/>
    <mergeCell ref="K44:P44"/>
    <mergeCell ref="K45:P45"/>
    <mergeCell ref="K46:P46"/>
    <mergeCell ref="K47:P47"/>
    <mergeCell ref="K48:P48"/>
    <mergeCell ref="C47:F47"/>
    <mergeCell ref="C48:F48"/>
    <mergeCell ref="C49:F49"/>
    <mergeCell ref="C50:F50"/>
    <mergeCell ref="C35:F35"/>
    <mergeCell ref="C36:F36"/>
    <mergeCell ref="C37:F37"/>
    <mergeCell ref="C38:F38"/>
    <mergeCell ref="C39:F39"/>
    <mergeCell ref="C40:F40"/>
    <mergeCell ref="C41:F41"/>
    <mergeCell ref="C42:F42"/>
    <mergeCell ref="C43:F43"/>
    <mergeCell ref="G37:J37"/>
    <mergeCell ref="G38:J38"/>
    <mergeCell ref="C44:F44"/>
    <mergeCell ref="C45:F45"/>
    <mergeCell ref="G45:J45"/>
    <mergeCell ref="G46:J46"/>
    <mergeCell ref="C46:F46"/>
    <mergeCell ref="G39:J39"/>
    <mergeCell ref="G40:J40"/>
    <mergeCell ref="G41:J41"/>
    <mergeCell ref="G42:J42"/>
    <mergeCell ref="AD1:AG1"/>
    <mergeCell ref="AH1:AN1"/>
    <mergeCell ref="C31:F31"/>
    <mergeCell ref="C32:F32"/>
    <mergeCell ref="G43:J43"/>
    <mergeCell ref="G44:J44"/>
    <mergeCell ref="G26:J26"/>
    <mergeCell ref="G27:J27"/>
    <mergeCell ref="G28:J28"/>
    <mergeCell ref="G29:J29"/>
    <mergeCell ref="G30:J30"/>
    <mergeCell ref="G31:J31"/>
    <mergeCell ref="G32:J32"/>
    <mergeCell ref="G33:J33"/>
    <mergeCell ref="C30:F30"/>
    <mergeCell ref="C26:F26"/>
    <mergeCell ref="C27:F27"/>
    <mergeCell ref="C28:F28"/>
    <mergeCell ref="C29:F29"/>
    <mergeCell ref="C33:F33"/>
    <mergeCell ref="C34:F34"/>
    <mergeCell ref="G34:J34"/>
    <mergeCell ref="G35:J35"/>
    <mergeCell ref="G36:J36"/>
    <mergeCell ref="B1:U1"/>
    <mergeCell ref="AZ28:BB28"/>
    <mergeCell ref="AZ29:BG29"/>
    <mergeCell ref="AZ8:BH8"/>
    <mergeCell ref="AZ9:BH9"/>
    <mergeCell ref="AZ10:BH10"/>
    <mergeCell ref="AZ11:BH11"/>
    <mergeCell ref="AZ21:BH21"/>
    <mergeCell ref="AZ22:BH22"/>
    <mergeCell ref="AZ23:BH23"/>
    <mergeCell ref="AZ24:BH24"/>
    <mergeCell ref="AZ25:BH25"/>
    <mergeCell ref="AZ26:BH26"/>
    <mergeCell ref="I5:N5"/>
    <mergeCell ref="W8:Z8"/>
    <mergeCell ref="K28:P28"/>
    <mergeCell ref="K29:P29"/>
    <mergeCell ref="L10:P10"/>
    <mergeCell ref="L11:P11"/>
    <mergeCell ref="AK26:AN26"/>
    <mergeCell ref="AE25:AH25"/>
    <mergeCell ref="AE26:AH26"/>
    <mergeCell ref="AI25:AJ25"/>
    <mergeCell ref="Z11:AN11"/>
    <mergeCell ref="AE56:AH56"/>
    <mergeCell ref="AI56:AJ56"/>
    <mergeCell ref="AK56:AN56"/>
    <mergeCell ref="AC55:AD55"/>
    <mergeCell ref="Z55:AB55"/>
    <mergeCell ref="AE55:AH55"/>
    <mergeCell ref="AK47:AN47"/>
    <mergeCell ref="AK54:AN54"/>
    <mergeCell ref="AK53:AN53"/>
    <mergeCell ref="Z54:AB54"/>
    <mergeCell ref="AK48:AN48"/>
    <mergeCell ref="AI52:AJ52"/>
    <mergeCell ref="AK52:AN52"/>
    <mergeCell ref="AE47:AH47"/>
    <mergeCell ref="AI48:AJ48"/>
    <mergeCell ref="AI54:AJ54"/>
    <mergeCell ref="AI53:AJ53"/>
    <mergeCell ref="AK55:AN55"/>
    <mergeCell ref="AI55:AJ55"/>
    <mergeCell ref="Z52:AB52"/>
    <mergeCell ref="AC52:AD52"/>
    <mergeCell ref="AE52:AH52"/>
    <mergeCell ref="C56:AD56"/>
    <mergeCell ref="Q55:Y55"/>
    <mergeCell ref="AI35:AJ35"/>
    <mergeCell ref="AI37:AJ37"/>
    <mergeCell ref="AI38:AJ38"/>
    <mergeCell ref="AE29:AH29"/>
    <mergeCell ref="AE30:AH30"/>
    <mergeCell ref="AE31:AH31"/>
    <mergeCell ref="AE32:AH32"/>
    <mergeCell ref="AK32:AN32"/>
    <mergeCell ref="AK33:AN33"/>
    <mergeCell ref="AI33:AJ33"/>
    <mergeCell ref="AI29:AJ29"/>
    <mergeCell ref="AI30:AJ30"/>
    <mergeCell ref="AI31:AJ31"/>
    <mergeCell ref="AE36:AH36"/>
    <mergeCell ref="AE41:AH41"/>
    <mergeCell ref="AK40:AN40"/>
    <mergeCell ref="F9:K9"/>
    <mergeCell ref="F10:K10"/>
    <mergeCell ref="F11:K11"/>
    <mergeCell ref="F12:K12"/>
    <mergeCell ref="L12:P12"/>
    <mergeCell ref="O5:U5"/>
    <mergeCell ref="O6:U6"/>
    <mergeCell ref="I6:N6"/>
    <mergeCell ref="B5:H5"/>
    <mergeCell ref="B6:H6"/>
    <mergeCell ref="B9:E9"/>
    <mergeCell ref="B10:E10"/>
    <mergeCell ref="B11:E11"/>
    <mergeCell ref="B12:E12"/>
    <mergeCell ref="AE9:AN9"/>
    <mergeCell ref="W9:AD9"/>
    <mergeCell ref="W10:Y10"/>
    <mergeCell ref="Z10:AE10"/>
    <mergeCell ref="AF10:AH10"/>
    <mergeCell ref="AI10:AN10"/>
    <mergeCell ref="W11:Y12"/>
    <mergeCell ref="L9:P9"/>
    <mergeCell ref="AI26:AJ26"/>
    <mergeCell ref="AI27:AJ27"/>
    <mergeCell ref="AI28:AJ28"/>
    <mergeCell ref="AI32:AJ32"/>
    <mergeCell ref="AE33:AH33"/>
    <mergeCell ref="AK31:AN31"/>
    <mergeCell ref="AK25:AN25"/>
    <mergeCell ref="AK28:AN28"/>
    <mergeCell ref="AE27:AH27"/>
    <mergeCell ref="AK29:AN29"/>
    <mergeCell ref="AK30:AN30"/>
    <mergeCell ref="AE28:AH28"/>
    <mergeCell ref="AK27:AN27"/>
    <mergeCell ref="AC33:AD33"/>
    <mergeCell ref="B24:E24"/>
    <mergeCell ref="B19:F19"/>
    <mergeCell ref="B23:F23"/>
    <mergeCell ref="C25:F25"/>
    <mergeCell ref="L13:P13"/>
    <mergeCell ref="F13:K13"/>
    <mergeCell ref="B22:F22"/>
    <mergeCell ref="Z27:AB27"/>
    <mergeCell ref="Q26:Y26"/>
    <mergeCell ref="Q27:Y27"/>
    <mergeCell ref="G23:J23"/>
    <mergeCell ref="Q28:Y28"/>
    <mergeCell ref="Z29:AB29"/>
    <mergeCell ref="Z30:AB30"/>
    <mergeCell ref="Z31:AB31"/>
    <mergeCell ref="Z32:AB32"/>
    <mergeCell ref="Z33:AB33"/>
    <mergeCell ref="AC31:AD31"/>
    <mergeCell ref="Z28:AB28"/>
    <mergeCell ref="B15:E15"/>
    <mergeCell ref="F15:J15"/>
    <mergeCell ref="K15:O15"/>
    <mergeCell ref="P15:T15"/>
    <mergeCell ref="Z43:AB43"/>
    <mergeCell ref="Z44:AB44"/>
    <mergeCell ref="AC27:AD27"/>
    <mergeCell ref="B21:F21"/>
    <mergeCell ref="W13:Y14"/>
    <mergeCell ref="AC26:AD26"/>
    <mergeCell ref="Z25:AB25"/>
    <mergeCell ref="AC32:AD32"/>
    <mergeCell ref="AC44:AD44"/>
    <mergeCell ref="Z35:AB35"/>
    <mergeCell ref="Z26:AB26"/>
    <mergeCell ref="AC25:AD25"/>
    <mergeCell ref="G19:O19"/>
    <mergeCell ref="G21:Y21"/>
    <mergeCell ref="G22:Y22"/>
    <mergeCell ref="K25:P25"/>
    <mergeCell ref="Q25:Y25"/>
    <mergeCell ref="K26:P26"/>
    <mergeCell ref="K27:P27"/>
    <mergeCell ref="G25:J25"/>
    <mergeCell ref="K39:P39"/>
    <mergeCell ref="AC37:AD37"/>
    <mergeCell ref="Z38:AB38"/>
    <mergeCell ref="AC38:AD38"/>
    <mergeCell ref="C55:F55"/>
    <mergeCell ref="K52:P52"/>
    <mergeCell ref="K53:P53"/>
    <mergeCell ref="K54:P54"/>
    <mergeCell ref="K55:P55"/>
    <mergeCell ref="AC54:AD54"/>
    <mergeCell ref="Z53:AB53"/>
    <mergeCell ref="AC53:AD53"/>
    <mergeCell ref="C51:F51"/>
    <mergeCell ref="C52:F52"/>
    <mergeCell ref="C53:F53"/>
    <mergeCell ref="C54:F54"/>
    <mergeCell ref="G51:J51"/>
    <mergeCell ref="G52:J52"/>
    <mergeCell ref="G53:J53"/>
    <mergeCell ref="G54:J54"/>
    <mergeCell ref="G55:J55"/>
    <mergeCell ref="Q51:Y51"/>
    <mergeCell ref="Q52:Y52"/>
    <mergeCell ref="Q53:Y53"/>
    <mergeCell ref="Q54:Y54"/>
    <mergeCell ref="AC35:AD35"/>
    <mergeCell ref="Z37:AB37"/>
    <mergeCell ref="Z36:AB36"/>
    <mergeCell ref="AC28:AD28"/>
    <mergeCell ref="AC29:AD29"/>
    <mergeCell ref="AC30:AD30"/>
    <mergeCell ref="AQ1:AS1"/>
    <mergeCell ref="Z49:AB49"/>
    <mergeCell ref="AC49:AD49"/>
    <mergeCell ref="AE49:AH49"/>
    <mergeCell ref="AI49:AJ49"/>
    <mergeCell ref="AK49:AN49"/>
    <mergeCell ref="AC41:AD41"/>
    <mergeCell ref="AI41:AJ41"/>
    <mergeCell ref="Z42:AB42"/>
    <mergeCell ref="AC42:AD42"/>
    <mergeCell ref="AI42:AJ42"/>
    <mergeCell ref="Z12:AN12"/>
    <mergeCell ref="Z13:AL14"/>
    <mergeCell ref="AK41:AN41"/>
    <mergeCell ref="Z48:AB48"/>
    <mergeCell ref="AC48:AD48"/>
    <mergeCell ref="AE48:AH48"/>
    <mergeCell ref="AM13:AN14"/>
    <mergeCell ref="AZ4:BG6"/>
    <mergeCell ref="AZ37:BH37"/>
    <mergeCell ref="AZ38:BH38"/>
    <mergeCell ref="AZ39:BH39"/>
    <mergeCell ref="AZ43:BH43"/>
    <mergeCell ref="AZ18:BD18"/>
    <mergeCell ref="AK50:AN50"/>
    <mergeCell ref="Z51:AB51"/>
    <mergeCell ref="AC51:AD51"/>
    <mergeCell ref="AE51:AH51"/>
    <mergeCell ref="AI51:AJ51"/>
    <mergeCell ref="AK51:AN51"/>
    <mergeCell ref="Z50:AB50"/>
    <mergeCell ref="AC50:AD50"/>
    <mergeCell ref="AE50:AH50"/>
    <mergeCell ref="AI50:AJ50"/>
    <mergeCell ref="Z47:AB47"/>
    <mergeCell ref="AC47:AD47"/>
    <mergeCell ref="AI47:AJ47"/>
    <mergeCell ref="Z34:AB34"/>
    <mergeCell ref="AC34:AD34"/>
    <mergeCell ref="Z39:AB39"/>
    <mergeCell ref="AC39:AD39"/>
    <mergeCell ref="AE39:AH39"/>
  </mergeCells>
  <phoneticPr fontId="2"/>
  <conditionalFormatting sqref="Z27:AA55">
    <cfRule type="expression" dxfId="29" priority="6">
      <formula>$AO$26=TRUE</formula>
    </cfRule>
  </conditionalFormatting>
  <conditionalFormatting sqref="Z26:AB55 AU26:AU55">
    <cfRule type="expression" dxfId="28" priority="3">
      <formula>$AQ$24=TRUE</formula>
    </cfRule>
  </conditionalFormatting>
  <conditionalFormatting sqref="AE26:AH55">
    <cfRule type="expression" dxfId="27" priority="2">
      <formula>$AR$24=TRUE</formula>
    </cfRule>
  </conditionalFormatting>
  <conditionalFormatting sqref="AE27:AH55">
    <cfRule type="expression" dxfId="26" priority="5">
      <formula>$AQ$26=TRUE</formula>
    </cfRule>
  </conditionalFormatting>
  <dataValidations xWindow="856" yWindow="298" count="9">
    <dataValidation type="custom" allowBlank="1" showErrorMessage="1" error="整数13桁で入力して下さい。" promptTitle="適格請求書番号" prompt="登録番号13桁を入力して下さい。" sqref="AE9:AN9" xr:uid="{52E37700-5925-4B23-B319-BD487CA7C2B2}">
      <formula1>AND(INT(AE9)=AE9,LEN(AE9)=13)</formula1>
    </dataValidation>
    <dataValidation type="whole" allowBlank="1" showInputMessage="1" showErrorMessage="1" sqref="AX36:AX55" xr:uid="{2FDFA184-1B36-4A0B-BDEA-5C8F11228808}">
      <formula1>-99999999</formula1>
      <formula2>99999999</formula2>
    </dataValidation>
    <dataValidation imeMode="halfAlpha" allowBlank="1" showInputMessage="1" showErrorMessage="1" sqref="C26:J55 Z26:AB55 AE26:AJ55" xr:uid="{F3984D4A-463C-460B-A1F8-0C3BAEE43DFC}"/>
    <dataValidation imeMode="hiragana" allowBlank="1" showInputMessage="1" showErrorMessage="1" sqref="AC26:AD55 K26:Y55 G21:Y22 Z11:AN12 Z6:AN6 F15:J15 P15:T15 Z13:AL14" xr:uid="{5D933C11-B43D-4436-A557-2E2D85F82131}"/>
    <dataValidation type="textLength" allowBlank="1" showInputMessage="1" showErrorMessage="1" prompt="数字7文字_x000a_例_x000a_1230123_x000a_　　↓_x000a_〒123-0123" sqref="Z10:AE10" xr:uid="{D14AA7B6-64A7-4297-A0E8-795CED981959}">
      <formula1>1</formula1>
      <formula2>7</formula2>
    </dataValidation>
    <dataValidation imeMode="halfAlpha" allowBlank="1" showInputMessage="1" showErrorMessage="1" prompt="－を入れて下さい。_x000a__x000a_03－3945－2312" sqref="AI10:AN10" xr:uid="{6CE85C8C-25B3-47B2-AB95-1B32B4A48165}"/>
    <dataValidation type="textLength" imeMode="halfAlpha" allowBlank="1" showInputMessage="1" showErrorMessage="1" error="数字4文字以内で入力して下さい。" prompt="整数3文字又は4文字_x000a_例_x000a_　109　→0109_x000a_3021　→3021_x000a_4文字表示されます" sqref="W6:Y6" xr:uid="{2289D932-49B1-4760-845A-2BF536A71A24}">
      <formula1>1</formula1>
      <formula2>4</formula2>
    </dataValidation>
    <dataValidation type="textLength" operator="equal" allowBlank="1" showInputMessage="1" showErrorMessage="1" error="数字7文字を入力して下さい。" prompt="数字7文字" sqref="G23:J23" xr:uid="{532795A5-28C5-4D1F-88FE-3B623C22E7D3}">
      <formula1>7</formula1>
    </dataValidation>
    <dataValidation type="textLength" allowBlank="1" showInputMessage="1" showErrorMessage="1" error="数字4桁で入力して下さい。" sqref="AE23:AH23" xr:uid="{F4125101-A099-40F2-91BE-A651C86AECFF}">
      <formula1>1</formula1>
      <formula2>6</formula2>
    </dataValidation>
  </dataValidations>
  <printOptions horizontalCentered="1"/>
  <pageMargins left="0.51181102362204722" right="0.31496062992125984" top="0.55118110236220474" bottom="0.15748031496062992"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15</xdr:col>
                    <xdr:colOff>28575</xdr:colOff>
                    <xdr:row>17</xdr:row>
                    <xdr:rowOff>200025</xdr:rowOff>
                  </from>
                  <to>
                    <xdr:col>19</xdr:col>
                    <xdr:colOff>19050</xdr:colOff>
                    <xdr:row>19</xdr:row>
                    <xdr:rowOff>66675</xdr:rowOff>
                  </to>
                </anchor>
              </controlPr>
            </control>
          </mc:Choice>
        </mc:AlternateContent>
        <mc:AlternateContent xmlns:mc="http://schemas.openxmlformats.org/markup-compatibility/2006">
          <mc:Choice Requires="x14">
            <control shapeId="1045" r:id="rId5" name="Option Button 21">
              <controlPr locked="0" defaultSize="0" autoFill="0" autoLine="0" autoPict="0">
                <anchor moveWithCells="1">
                  <from>
                    <xdr:col>37</xdr:col>
                    <xdr:colOff>28575</xdr:colOff>
                    <xdr:row>18</xdr:row>
                    <xdr:rowOff>19050</xdr:rowOff>
                  </from>
                  <to>
                    <xdr:col>39</xdr:col>
                    <xdr:colOff>47625</xdr:colOff>
                    <xdr:row>18</xdr:row>
                    <xdr:rowOff>228600</xdr:rowOff>
                  </to>
                </anchor>
              </controlPr>
            </control>
          </mc:Choice>
        </mc:AlternateContent>
        <mc:AlternateContent xmlns:mc="http://schemas.openxmlformats.org/markup-compatibility/2006">
          <mc:Choice Requires="x14">
            <control shapeId="1046" r:id="rId6" name="Option Button 22">
              <controlPr locked="0" defaultSize="0" autoFill="0" autoLine="0" autoPict="0">
                <anchor moveWithCells="1">
                  <from>
                    <xdr:col>34</xdr:col>
                    <xdr:colOff>38100</xdr:colOff>
                    <xdr:row>18</xdr:row>
                    <xdr:rowOff>19050</xdr:rowOff>
                  </from>
                  <to>
                    <xdr:col>36</xdr:col>
                    <xdr:colOff>180975</xdr:colOff>
                    <xdr:row>18</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56" yWindow="298" count="1">
        <x14:dataValidation type="list" allowBlank="1" showInputMessage="1" showErrorMessage="1" prompt="請求日のことです。_x000a_リストから選択して下さい。" xr:uid="{86E03D0E-45F1-4E84-AC41-22DFAC55AC29}">
          <x14:formula1>
            <xm:f>Sheet9!$B$2:$B$4</xm:f>
          </x14:formula1>
          <xm:sqref>G19:O19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9AF2-CEDC-48FF-807D-8E18819C704E}">
  <sheetPr codeName="Sheet3">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29" width="1.625" style="2" customWidth="1"/>
    <col min="30" max="38" width="2.625" style="2" customWidth="1"/>
    <col min="39" max="39" width="4" style="2" customWidth="1"/>
    <col min="40" max="40" width="7.875" style="2" customWidth="1"/>
    <col min="41" max="16384" width="9" style="2"/>
  </cols>
  <sheetData>
    <row r="1" spans="1:40" ht="24.95" customHeight="1">
      <c r="A1" s="1"/>
      <c r="I1" s="375" t="s">
        <v>35</v>
      </c>
      <c r="J1" s="375"/>
      <c r="K1" s="375"/>
      <c r="L1" s="375"/>
      <c r="M1" s="375"/>
      <c r="N1" s="375"/>
      <c r="O1" s="375"/>
      <c r="P1" s="375"/>
      <c r="Q1" s="375"/>
      <c r="R1" s="375"/>
      <c r="S1" s="375"/>
      <c r="T1" s="375"/>
      <c r="U1" s="375"/>
      <c r="V1" s="375"/>
      <c r="W1" s="375"/>
      <c r="X1" s="375"/>
      <c r="Y1" s="375"/>
      <c r="Z1" s="375"/>
      <c r="AA1" s="375"/>
      <c r="AB1" s="375"/>
      <c r="AC1" s="375"/>
      <c r="AD1" s="375"/>
      <c r="AM1" s="92"/>
      <c r="AN1" s="92"/>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85" t="str">
        <f>IF('入力シート兼事業者（控）'!$AQ$19=1,"値　引","返　還")</f>
        <v>返　還</v>
      </c>
      <c r="AH3" s="386"/>
      <c r="AI3" s="386"/>
      <c r="AJ3" s="386"/>
      <c r="AK3" s="387"/>
    </row>
    <row r="4" spans="1:40" ht="20.100000000000001" customHeight="1" thickBot="1">
      <c r="A4" s="1"/>
      <c r="B4" s="1"/>
      <c r="C4" s="92"/>
      <c r="D4" s="92"/>
      <c r="E4" s="92"/>
      <c r="F4" s="92"/>
      <c r="G4" s="92"/>
      <c r="H4" s="92"/>
      <c r="I4" s="92"/>
      <c r="J4" s="92"/>
      <c r="K4" s="92"/>
      <c r="L4" s="92"/>
      <c r="M4" s="92"/>
      <c r="N4" s="92"/>
      <c r="O4" s="92"/>
      <c r="P4" s="92"/>
      <c r="Q4" s="92"/>
      <c r="R4" s="92"/>
      <c r="S4" s="391"/>
      <c r="T4" s="391"/>
      <c r="AG4" s="388"/>
      <c r="AH4" s="389"/>
      <c r="AI4" s="389"/>
      <c r="AJ4" s="389"/>
      <c r="AK4" s="390"/>
    </row>
    <row r="5" spans="1:40" ht="20.100000000000001" customHeight="1" thickTop="1">
      <c r="A5" s="1"/>
      <c r="B5" s="1"/>
      <c r="C5" s="92">
        <f>'入力シート兼事業者（控）'!$G$21</f>
        <v>0</v>
      </c>
      <c r="D5" s="92"/>
      <c r="E5" s="92"/>
      <c r="F5" s="92"/>
      <c r="G5" s="92"/>
      <c r="H5" s="92"/>
      <c r="I5" s="92"/>
      <c r="J5" s="92"/>
      <c r="K5" s="92"/>
      <c r="L5" s="92"/>
      <c r="M5" s="92"/>
      <c r="N5" s="92"/>
      <c r="O5" s="92"/>
      <c r="P5" s="92"/>
      <c r="Q5" s="92"/>
      <c r="R5" s="391" t="s">
        <v>30</v>
      </c>
      <c r="S5" s="391"/>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76" t="s">
        <v>11</v>
      </c>
      <c r="V7" s="377"/>
      <c r="W7" s="377"/>
      <c r="X7" s="378"/>
      <c r="Y7" s="392" t="str">
        <f ca="1">'入力シート兼事業者（控）'!$AH$1</f>
        <v>0001-64939</v>
      </c>
      <c r="Z7" s="393"/>
      <c r="AA7" s="393"/>
      <c r="AB7" s="393"/>
      <c r="AC7" s="393"/>
      <c r="AD7" s="393"/>
      <c r="AE7" s="393"/>
      <c r="AF7" s="393"/>
      <c r="AG7" s="393"/>
      <c r="AH7" s="393"/>
      <c r="AI7" s="393"/>
      <c r="AJ7" s="393"/>
      <c r="AK7" s="394"/>
    </row>
    <row r="8" spans="1:40" ht="20.100000000000001" customHeight="1">
      <c r="A8" s="1"/>
      <c r="B8" s="1"/>
      <c r="C8" s="1"/>
      <c r="D8" s="1"/>
      <c r="E8" s="1"/>
      <c r="F8" s="1"/>
      <c r="G8" s="1"/>
      <c r="H8" s="1"/>
      <c r="I8" s="1"/>
      <c r="J8" s="1"/>
      <c r="K8" s="1"/>
      <c r="L8" s="1"/>
      <c r="M8" s="3"/>
      <c r="N8" s="3"/>
      <c r="O8" s="3"/>
      <c r="P8" s="3"/>
      <c r="Q8" s="3"/>
      <c r="R8" s="3"/>
      <c r="S8" s="3"/>
      <c r="T8" s="3"/>
      <c r="U8" s="395" t="s">
        <v>37</v>
      </c>
      <c r="V8" s="89"/>
      <c r="W8" s="89"/>
      <c r="X8" s="89"/>
      <c r="Y8" s="396">
        <f ca="1">IF('入力シート兼事業者（控）'!AR19=TRUE,TODAY(),'入力シート兼事業者（控）'!C26)</f>
        <v>45327</v>
      </c>
      <c r="Z8" s="397"/>
      <c r="AA8" s="397"/>
      <c r="AB8" s="397"/>
      <c r="AC8" s="397"/>
      <c r="AD8" s="397"/>
      <c r="AE8" s="397"/>
      <c r="AF8" s="397"/>
      <c r="AG8" s="397"/>
      <c r="AH8" s="397"/>
      <c r="AI8" s="397"/>
      <c r="AJ8" s="397"/>
      <c r="AK8" s="398"/>
    </row>
    <row r="9" spans="1:40" ht="20.100000000000001" customHeight="1">
      <c r="A9" s="1"/>
      <c r="B9" s="1"/>
      <c r="T9" s="3"/>
      <c r="U9" s="399" t="s">
        <v>36</v>
      </c>
      <c r="V9" s="400"/>
      <c r="W9" s="400"/>
      <c r="X9" s="401"/>
      <c r="Y9" s="402">
        <f>'入力シート兼事業者（控）'!$Z$6</f>
        <v>0</v>
      </c>
      <c r="Z9" s="403"/>
      <c r="AA9" s="403"/>
      <c r="AB9" s="403"/>
      <c r="AC9" s="403"/>
      <c r="AD9" s="403"/>
      <c r="AE9" s="403"/>
      <c r="AF9" s="403"/>
      <c r="AG9" s="403"/>
      <c r="AH9" s="403"/>
      <c r="AI9" s="403"/>
      <c r="AJ9" s="403"/>
      <c r="AK9" s="404"/>
    </row>
    <row r="10" spans="1:40" ht="24.95" customHeight="1" thickBot="1">
      <c r="A10" s="1"/>
      <c r="B10" s="1"/>
      <c r="T10" s="3"/>
      <c r="U10" s="379" t="s">
        <v>39</v>
      </c>
      <c r="V10" s="380"/>
      <c r="W10" s="380"/>
      <c r="X10" s="381"/>
      <c r="Y10" s="382">
        <f>'入力シート兼事業者（控）'!$AK$56</f>
        <v>0</v>
      </c>
      <c r="Z10" s="383"/>
      <c r="AA10" s="383"/>
      <c r="AB10" s="383"/>
      <c r="AC10" s="383"/>
      <c r="AD10" s="383"/>
      <c r="AE10" s="383"/>
      <c r="AF10" s="383"/>
      <c r="AG10" s="383"/>
      <c r="AH10" s="383"/>
      <c r="AI10" s="383"/>
      <c r="AJ10" s="383"/>
      <c r="AK10" s="384"/>
    </row>
    <row r="11" spans="1:40" ht="15"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405" t="s">
        <v>71</v>
      </c>
      <c r="C13" s="406"/>
      <c r="D13" s="406"/>
      <c r="E13" s="407"/>
      <c r="F13" s="408">
        <f>IF('入力シート兼事業者（控）'!P23="",'入力シート兼事業者（控）'!$C$26,'入力シート兼事業者（控）'!P23)</f>
        <v>0</v>
      </c>
      <c r="G13" s="408"/>
      <c r="H13" s="408"/>
      <c r="I13" s="408"/>
      <c r="J13" s="408"/>
      <c r="K13" s="408"/>
      <c r="L13" s="408"/>
      <c r="M13" s="408"/>
      <c r="N13" s="409"/>
      <c r="AI13" s="19"/>
      <c r="AJ13" s="19"/>
      <c r="AK13" s="19"/>
    </row>
    <row r="14" spans="1:40" ht="9.9499999999999993" customHeight="1">
      <c r="A14" s="4"/>
      <c r="AI14" s="19"/>
      <c r="AJ14" s="19"/>
      <c r="AK14" s="19"/>
    </row>
    <row r="15" spans="1:40" ht="20.100000000000001" customHeight="1">
      <c r="B15" s="1" t="s">
        <v>21</v>
      </c>
    </row>
    <row r="16" spans="1:40" ht="15.95" customHeight="1">
      <c r="A16" s="4"/>
      <c r="B16" s="96" t="s">
        <v>31</v>
      </c>
      <c r="C16" s="97"/>
      <c r="D16" s="97"/>
      <c r="E16" s="98"/>
      <c r="F16" s="427">
        <f>'入力シート兼事業者（控）'!$G$22</f>
        <v>0</v>
      </c>
      <c r="G16" s="428"/>
      <c r="H16" s="428"/>
      <c r="I16" s="428"/>
      <c r="J16" s="428"/>
      <c r="K16" s="428"/>
      <c r="L16" s="428"/>
      <c r="M16" s="428"/>
      <c r="N16" s="428"/>
      <c r="O16" s="428"/>
      <c r="P16" s="428"/>
      <c r="Q16" s="428"/>
      <c r="R16" s="428"/>
      <c r="S16" s="428"/>
      <c r="T16" s="428"/>
      <c r="U16" s="428"/>
      <c r="V16" s="428"/>
      <c r="W16" s="428"/>
      <c r="X16" s="429"/>
      <c r="AA16" s="96" t="s">
        <v>22</v>
      </c>
      <c r="AB16" s="97"/>
      <c r="AC16" s="97"/>
      <c r="AD16" s="97"/>
      <c r="AE16" s="97"/>
      <c r="AF16" s="98"/>
      <c r="AH16" s="16"/>
      <c r="AI16" s="16"/>
      <c r="AJ16" s="16"/>
      <c r="AK16" s="16"/>
    </row>
    <row r="17" spans="1:40" ht="15.95" customHeight="1">
      <c r="A17" s="4"/>
      <c r="B17" s="415" t="str">
        <f>'入力シート兼事業者（控）'!B23</f>
        <v>工事コード</v>
      </c>
      <c r="C17" s="416"/>
      <c r="D17" s="416"/>
      <c r="E17" s="417"/>
      <c r="F17" s="418">
        <f>'入力シート兼事業者（控）'!$G$23</f>
        <v>0</v>
      </c>
      <c r="G17" s="419"/>
      <c r="H17" s="419"/>
      <c r="I17" s="420"/>
      <c r="J17" s="421" t="s">
        <v>33</v>
      </c>
      <c r="K17" s="422"/>
      <c r="L17" s="422"/>
      <c r="M17" s="423"/>
      <c r="N17" s="424" t="str">
        <f>LEFTB('入力シート兼事業者（控）'!$G$21,36)</f>
        <v/>
      </c>
      <c r="O17" s="425"/>
      <c r="P17" s="425"/>
      <c r="Q17" s="425"/>
      <c r="R17" s="425"/>
      <c r="S17" s="425"/>
      <c r="T17" s="425"/>
      <c r="U17" s="425"/>
      <c r="V17" s="425"/>
      <c r="W17" s="425"/>
      <c r="X17" s="426"/>
      <c r="AA17" s="410">
        <f>'入力シート兼事業者（控）'!AE23</f>
        <v>0</v>
      </c>
      <c r="AB17" s="411"/>
      <c r="AC17" s="411"/>
      <c r="AD17" s="411"/>
      <c r="AE17" s="411"/>
      <c r="AF17" s="412"/>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229" t="s">
        <v>49</v>
      </c>
      <c r="C19" s="229"/>
      <c r="D19" s="229"/>
      <c r="E19" s="229"/>
      <c r="F19" s="413"/>
      <c r="G19" s="414"/>
      <c r="H19" s="414"/>
      <c r="I19" s="414"/>
      <c r="J19" s="414"/>
      <c r="K19" s="414"/>
      <c r="L19" s="414"/>
      <c r="M19" s="414"/>
      <c r="N19" s="414"/>
      <c r="O19" s="414"/>
      <c r="P19" s="414"/>
      <c r="Q19" s="414"/>
      <c r="R19" s="414"/>
      <c r="S19" s="414"/>
      <c r="T19" s="414"/>
      <c r="U19" s="414"/>
      <c r="V19" s="414"/>
      <c r="W19" s="414"/>
      <c r="X19" s="414"/>
      <c r="Y19" s="414"/>
      <c r="Z19" s="414"/>
    </row>
    <row r="20" spans="1:40" ht="15.95" customHeight="1">
      <c r="A20" s="1"/>
      <c r="B20" s="23" t="str">
        <f>'入力シート兼事業者（控）'!B25</f>
        <v>No</v>
      </c>
      <c r="C20" s="231" t="str">
        <f>'入力シート兼事業者（控）'!C25</f>
        <v>返還日</v>
      </c>
      <c r="D20" s="232"/>
      <c r="E20" s="232"/>
      <c r="F20" s="233"/>
      <c r="G20" s="231" t="str">
        <f>'入力シート兼事業者（控）'!G25</f>
        <v>基の取引日</v>
      </c>
      <c r="H20" s="232"/>
      <c r="I20" s="232"/>
      <c r="J20" s="233"/>
      <c r="K20" s="231" t="str">
        <f>'入力シート兼事業者（控）'!K25</f>
        <v>品名</v>
      </c>
      <c r="L20" s="232"/>
      <c r="M20" s="232"/>
      <c r="N20" s="232"/>
      <c r="O20" s="233"/>
      <c r="P20" s="153" t="str">
        <f>'入力シート兼事業者（控）'!Q25</f>
        <v>材種 / 規格 / 記号等</v>
      </c>
      <c r="Q20" s="157"/>
      <c r="R20" s="157"/>
      <c r="S20" s="157"/>
      <c r="T20" s="157"/>
      <c r="U20" s="157"/>
      <c r="V20" s="157"/>
      <c r="W20" s="157"/>
      <c r="X20" s="158"/>
      <c r="Y20" s="231" t="str">
        <f>'入力シート兼事業者（控）'!Z25</f>
        <v>数量</v>
      </c>
      <c r="Z20" s="232"/>
      <c r="AA20" s="231" t="str">
        <f>'入力シート兼事業者（控）'!AC25</f>
        <v>単位</v>
      </c>
      <c r="AB20" s="233"/>
      <c r="AC20" s="231" t="s">
        <v>4</v>
      </c>
      <c r="AD20" s="232"/>
      <c r="AE20" s="232"/>
      <c r="AF20" s="233"/>
    </row>
    <row r="21" spans="1:40" ht="15.95" customHeight="1">
      <c r="A21" s="1"/>
      <c r="B21" s="32">
        <f>'入力シート兼事業者（控）'!B26</f>
        <v>1</v>
      </c>
      <c r="C21" s="362">
        <f>'入力シート兼事業者（控）'!C26</f>
        <v>0</v>
      </c>
      <c r="D21" s="363"/>
      <c r="E21" s="363"/>
      <c r="F21" s="364"/>
      <c r="G21" s="362">
        <f>'入力シート兼事業者（控）'!G26</f>
        <v>0</v>
      </c>
      <c r="H21" s="363"/>
      <c r="I21" s="363"/>
      <c r="J21" s="364"/>
      <c r="K21" s="365">
        <f>'入力シート兼事業者（控）'!K26</f>
        <v>0</v>
      </c>
      <c r="L21" s="366"/>
      <c r="M21" s="366"/>
      <c r="N21" s="366"/>
      <c r="O21" s="367"/>
      <c r="P21" s="372">
        <f>'入力シート兼事業者（控）'!Q26</f>
        <v>0</v>
      </c>
      <c r="Q21" s="373"/>
      <c r="R21" s="373"/>
      <c r="S21" s="373"/>
      <c r="T21" s="373"/>
      <c r="U21" s="373"/>
      <c r="V21" s="373"/>
      <c r="W21" s="373"/>
      <c r="X21" s="374"/>
      <c r="Y21" s="368">
        <f>'入力シート兼事業者（控）'!Z26</f>
        <v>0</v>
      </c>
      <c r="Z21" s="369"/>
      <c r="AA21" s="370">
        <f>'入力シート兼事業者（控）'!AC26</f>
        <v>0</v>
      </c>
      <c r="AB21" s="371"/>
      <c r="AC21" s="327">
        <f>'入力シート兼事業者（控）'!AW26</f>
        <v>0</v>
      </c>
      <c r="AD21" s="328"/>
      <c r="AE21" s="328"/>
      <c r="AF21" s="329"/>
    </row>
    <row r="22" spans="1:40" ht="15.95" customHeight="1">
      <c r="A22" s="5"/>
      <c r="B22" s="33">
        <f>'入力シート兼事業者（控）'!B27</f>
        <v>2</v>
      </c>
      <c r="C22" s="351">
        <f>'入力シート兼事業者（控）'!C27</f>
        <v>0</v>
      </c>
      <c r="D22" s="352"/>
      <c r="E22" s="352"/>
      <c r="F22" s="353"/>
      <c r="G22" s="351">
        <f>'入力シート兼事業者（控）'!G27</f>
        <v>0</v>
      </c>
      <c r="H22" s="352"/>
      <c r="I22" s="352"/>
      <c r="J22" s="353"/>
      <c r="K22" s="354">
        <f>'入力シート兼事業者（控）'!K27</f>
        <v>0</v>
      </c>
      <c r="L22" s="355"/>
      <c r="M22" s="355"/>
      <c r="N22" s="355"/>
      <c r="O22" s="356"/>
      <c r="P22" s="359">
        <f>'入力シート兼事業者（控）'!Q27</f>
        <v>0</v>
      </c>
      <c r="Q22" s="360"/>
      <c r="R22" s="360"/>
      <c r="S22" s="360"/>
      <c r="T22" s="360"/>
      <c r="U22" s="360"/>
      <c r="V22" s="360"/>
      <c r="W22" s="360"/>
      <c r="X22" s="361"/>
      <c r="Y22" s="357">
        <f>'入力シート兼事業者（控）'!Z27</f>
        <v>0</v>
      </c>
      <c r="Z22" s="358"/>
      <c r="AA22" s="349">
        <f>'入力シート兼事業者（控）'!AC27</f>
        <v>0</v>
      </c>
      <c r="AB22" s="350"/>
      <c r="AC22" s="318">
        <f>'入力シート兼事業者（控）'!AW27</f>
        <v>0</v>
      </c>
      <c r="AD22" s="319"/>
      <c r="AE22" s="319"/>
      <c r="AF22" s="320"/>
      <c r="AM22" s="5"/>
      <c r="AN22" s="5"/>
    </row>
    <row r="23" spans="1:40" ht="15.95" customHeight="1">
      <c r="A23" s="5"/>
      <c r="B23" s="33">
        <f>'入力シート兼事業者（控）'!B28</f>
        <v>3</v>
      </c>
      <c r="C23" s="351">
        <f>'入力シート兼事業者（控）'!C28</f>
        <v>0</v>
      </c>
      <c r="D23" s="352"/>
      <c r="E23" s="352"/>
      <c r="F23" s="353"/>
      <c r="G23" s="351">
        <f>'入力シート兼事業者（控）'!G28</f>
        <v>0</v>
      </c>
      <c r="H23" s="352"/>
      <c r="I23" s="352"/>
      <c r="J23" s="353"/>
      <c r="K23" s="354">
        <f>'入力シート兼事業者（控）'!K28</f>
        <v>0</v>
      </c>
      <c r="L23" s="355"/>
      <c r="M23" s="355"/>
      <c r="N23" s="355"/>
      <c r="O23" s="356"/>
      <c r="P23" s="359">
        <f>'入力シート兼事業者（控）'!Q28</f>
        <v>0</v>
      </c>
      <c r="Q23" s="360"/>
      <c r="R23" s="360"/>
      <c r="S23" s="360"/>
      <c r="T23" s="360"/>
      <c r="U23" s="360"/>
      <c r="V23" s="360"/>
      <c r="W23" s="360"/>
      <c r="X23" s="361"/>
      <c r="Y23" s="357">
        <f>'入力シート兼事業者（控）'!Z28</f>
        <v>0</v>
      </c>
      <c r="Z23" s="358"/>
      <c r="AA23" s="349">
        <f>'入力シート兼事業者（控）'!AC28</f>
        <v>0</v>
      </c>
      <c r="AB23" s="350"/>
      <c r="AC23" s="318">
        <f>'入力シート兼事業者（控）'!AW28</f>
        <v>0</v>
      </c>
      <c r="AD23" s="319"/>
      <c r="AE23" s="319"/>
      <c r="AF23" s="320"/>
      <c r="AM23" s="5"/>
      <c r="AN23" s="5"/>
    </row>
    <row r="24" spans="1:40" ht="15.95" customHeight="1">
      <c r="A24" s="5"/>
      <c r="B24" s="33">
        <f>'入力シート兼事業者（控）'!B29</f>
        <v>4</v>
      </c>
      <c r="C24" s="351">
        <f>'入力シート兼事業者（控）'!C29</f>
        <v>0</v>
      </c>
      <c r="D24" s="352"/>
      <c r="E24" s="352"/>
      <c r="F24" s="353"/>
      <c r="G24" s="351">
        <f>'入力シート兼事業者（控）'!G29</f>
        <v>0</v>
      </c>
      <c r="H24" s="352"/>
      <c r="I24" s="352"/>
      <c r="J24" s="353"/>
      <c r="K24" s="354">
        <f>'入力シート兼事業者（控）'!K29</f>
        <v>0</v>
      </c>
      <c r="L24" s="355"/>
      <c r="M24" s="355"/>
      <c r="N24" s="355"/>
      <c r="O24" s="356"/>
      <c r="P24" s="359">
        <f>'入力シート兼事業者（控）'!Q29</f>
        <v>0</v>
      </c>
      <c r="Q24" s="360"/>
      <c r="R24" s="360"/>
      <c r="S24" s="360"/>
      <c r="T24" s="360"/>
      <c r="U24" s="360"/>
      <c r="V24" s="360"/>
      <c r="W24" s="360"/>
      <c r="X24" s="361"/>
      <c r="Y24" s="357">
        <f>'入力シート兼事業者（控）'!Z29</f>
        <v>0</v>
      </c>
      <c r="Z24" s="358"/>
      <c r="AA24" s="349">
        <f>'入力シート兼事業者（控）'!AC29</f>
        <v>0</v>
      </c>
      <c r="AB24" s="350"/>
      <c r="AC24" s="318">
        <f>'入力シート兼事業者（控）'!AW29</f>
        <v>0</v>
      </c>
      <c r="AD24" s="319"/>
      <c r="AE24" s="319"/>
      <c r="AF24" s="320"/>
      <c r="AM24" s="5"/>
      <c r="AN24" s="5"/>
    </row>
    <row r="25" spans="1:40" ht="15.95" customHeight="1">
      <c r="A25" s="5"/>
      <c r="B25" s="33">
        <f>'入力シート兼事業者（控）'!B30</f>
        <v>5</v>
      </c>
      <c r="C25" s="351">
        <f>'入力シート兼事業者（控）'!C30</f>
        <v>0</v>
      </c>
      <c r="D25" s="352"/>
      <c r="E25" s="352"/>
      <c r="F25" s="353"/>
      <c r="G25" s="351">
        <f>'入力シート兼事業者（控）'!G30</f>
        <v>0</v>
      </c>
      <c r="H25" s="352"/>
      <c r="I25" s="352"/>
      <c r="J25" s="353"/>
      <c r="K25" s="354">
        <f>'入力シート兼事業者（控）'!K30</f>
        <v>0</v>
      </c>
      <c r="L25" s="355"/>
      <c r="M25" s="355"/>
      <c r="N25" s="355"/>
      <c r="O25" s="356"/>
      <c r="P25" s="359">
        <f>'入力シート兼事業者（控）'!Q30</f>
        <v>0</v>
      </c>
      <c r="Q25" s="360"/>
      <c r="R25" s="360"/>
      <c r="S25" s="360"/>
      <c r="T25" s="360"/>
      <c r="U25" s="360"/>
      <c r="V25" s="360"/>
      <c r="W25" s="360"/>
      <c r="X25" s="361"/>
      <c r="Y25" s="357">
        <f>'入力シート兼事業者（控）'!Z30</f>
        <v>0</v>
      </c>
      <c r="Z25" s="358"/>
      <c r="AA25" s="349">
        <f>'入力シート兼事業者（控）'!AC30</f>
        <v>0</v>
      </c>
      <c r="AB25" s="350"/>
      <c r="AC25" s="318">
        <f>'入力シート兼事業者（控）'!AW30</f>
        <v>0</v>
      </c>
      <c r="AD25" s="319"/>
      <c r="AE25" s="319"/>
      <c r="AF25" s="320"/>
      <c r="AM25" s="5"/>
      <c r="AN25" s="5"/>
    </row>
    <row r="26" spans="1:40" ht="15.95" customHeight="1">
      <c r="A26" s="5"/>
      <c r="B26" s="33">
        <f>'入力シート兼事業者（控）'!B31</f>
        <v>6</v>
      </c>
      <c r="C26" s="351">
        <f>'入力シート兼事業者（控）'!C31</f>
        <v>0</v>
      </c>
      <c r="D26" s="352"/>
      <c r="E26" s="352"/>
      <c r="F26" s="353"/>
      <c r="G26" s="351">
        <f>'入力シート兼事業者（控）'!G31</f>
        <v>0</v>
      </c>
      <c r="H26" s="352"/>
      <c r="I26" s="352"/>
      <c r="J26" s="353"/>
      <c r="K26" s="354">
        <f>'入力シート兼事業者（控）'!K31</f>
        <v>0</v>
      </c>
      <c r="L26" s="355"/>
      <c r="M26" s="355"/>
      <c r="N26" s="355"/>
      <c r="O26" s="356"/>
      <c r="P26" s="359">
        <f>'入力シート兼事業者（控）'!Q31</f>
        <v>0</v>
      </c>
      <c r="Q26" s="360"/>
      <c r="R26" s="360"/>
      <c r="S26" s="360"/>
      <c r="T26" s="360"/>
      <c r="U26" s="360"/>
      <c r="V26" s="360"/>
      <c r="W26" s="360"/>
      <c r="X26" s="361"/>
      <c r="Y26" s="357">
        <f>'入力シート兼事業者（控）'!Z31</f>
        <v>0</v>
      </c>
      <c r="Z26" s="358"/>
      <c r="AA26" s="349">
        <f>'入力シート兼事業者（控）'!AC31</f>
        <v>0</v>
      </c>
      <c r="AB26" s="350"/>
      <c r="AC26" s="318">
        <f>'入力シート兼事業者（控）'!AW31</f>
        <v>0</v>
      </c>
      <c r="AD26" s="319"/>
      <c r="AE26" s="319"/>
      <c r="AF26" s="320"/>
      <c r="AM26" s="5"/>
      <c r="AN26" s="5"/>
    </row>
    <row r="27" spans="1:40" ht="15.95" customHeight="1">
      <c r="A27" s="5"/>
      <c r="B27" s="33">
        <f>'入力シート兼事業者（控）'!B32</f>
        <v>7</v>
      </c>
      <c r="C27" s="351">
        <f>'入力シート兼事業者（控）'!C32</f>
        <v>0</v>
      </c>
      <c r="D27" s="352"/>
      <c r="E27" s="352"/>
      <c r="F27" s="353"/>
      <c r="G27" s="351">
        <f>'入力シート兼事業者（控）'!G32</f>
        <v>0</v>
      </c>
      <c r="H27" s="352"/>
      <c r="I27" s="352"/>
      <c r="J27" s="353"/>
      <c r="K27" s="354">
        <f>'入力シート兼事業者（控）'!K32</f>
        <v>0</v>
      </c>
      <c r="L27" s="355"/>
      <c r="M27" s="355"/>
      <c r="N27" s="355"/>
      <c r="O27" s="356"/>
      <c r="P27" s="359">
        <f>'入力シート兼事業者（控）'!Q32</f>
        <v>0</v>
      </c>
      <c r="Q27" s="360"/>
      <c r="R27" s="360"/>
      <c r="S27" s="360"/>
      <c r="T27" s="360"/>
      <c r="U27" s="360"/>
      <c r="V27" s="360"/>
      <c r="W27" s="360"/>
      <c r="X27" s="361"/>
      <c r="Y27" s="357">
        <f>'入力シート兼事業者（控）'!Z32</f>
        <v>0</v>
      </c>
      <c r="Z27" s="358"/>
      <c r="AA27" s="349">
        <f>'入力シート兼事業者（控）'!AC32</f>
        <v>0</v>
      </c>
      <c r="AB27" s="350"/>
      <c r="AC27" s="318">
        <f>'入力シート兼事業者（控）'!AW32</f>
        <v>0</v>
      </c>
      <c r="AD27" s="319"/>
      <c r="AE27" s="319"/>
      <c r="AF27" s="320"/>
      <c r="AM27" s="5"/>
      <c r="AN27" s="5"/>
    </row>
    <row r="28" spans="1:40" ht="15.95" customHeight="1">
      <c r="A28" s="5"/>
      <c r="B28" s="33">
        <f>'入力シート兼事業者（控）'!B33</f>
        <v>8</v>
      </c>
      <c r="C28" s="351">
        <f>'入力シート兼事業者（控）'!C33</f>
        <v>0</v>
      </c>
      <c r="D28" s="352"/>
      <c r="E28" s="352"/>
      <c r="F28" s="353"/>
      <c r="G28" s="351">
        <f>'入力シート兼事業者（控）'!G33</f>
        <v>0</v>
      </c>
      <c r="H28" s="352"/>
      <c r="I28" s="352"/>
      <c r="J28" s="353"/>
      <c r="K28" s="354">
        <f>'入力シート兼事業者（控）'!K33</f>
        <v>0</v>
      </c>
      <c r="L28" s="355"/>
      <c r="M28" s="355"/>
      <c r="N28" s="355"/>
      <c r="O28" s="356"/>
      <c r="P28" s="359">
        <f>'入力シート兼事業者（控）'!Q33</f>
        <v>0</v>
      </c>
      <c r="Q28" s="360"/>
      <c r="R28" s="360"/>
      <c r="S28" s="360"/>
      <c r="T28" s="360"/>
      <c r="U28" s="360"/>
      <c r="V28" s="360"/>
      <c r="W28" s="360"/>
      <c r="X28" s="361"/>
      <c r="Y28" s="357">
        <f>'入力シート兼事業者（控）'!Z33</f>
        <v>0</v>
      </c>
      <c r="Z28" s="358"/>
      <c r="AA28" s="349">
        <f>'入力シート兼事業者（控）'!AC33</f>
        <v>0</v>
      </c>
      <c r="AB28" s="350"/>
      <c r="AC28" s="318">
        <f>'入力シート兼事業者（控）'!AW33</f>
        <v>0</v>
      </c>
      <c r="AD28" s="319"/>
      <c r="AE28" s="319"/>
      <c r="AF28" s="320"/>
      <c r="AM28" s="5"/>
      <c r="AN28" s="5"/>
    </row>
    <row r="29" spans="1:40" ht="15.95" customHeight="1">
      <c r="A29" s="5"/>
      <c r="B29" s="33">
        <f>'入力シート兼事業者（控）'!B34</f>
        <v>9</v>
      </c>
      <c r="C29" s="351">
        <f>'入力シート兼事業者（控）'!C34</f>
        <v>0</v>
      </c>
      <c r="D29" s="352"/>
      <c r="E29" s="352"/>
      <c r="F29" s="353"/>
      <c r="G29" s="351">
        <f>'入力シート兼事業者（控）'!G34</f>
        <v>0</v>
      </c>
      <c r="H29" s="352"/>
      <c r="I29" s="352"/>
      <c r="J29" s="353"/>
      <c r="K29" s="354">
        <f>'入力シート兼事業者（控）'!K34</f>
        <v>0</v>
      </c>
      <c r="L29" s="355"/>
      <c r="M29" s="355"/>
      <c r="N29" s="355"/>
      <c r="O29" s="356"/>
      <c r="P29" s="359">
        <f>'入力シート兼事業者（控）'!Q34</f>
        <v>0</v>
      </c>
      <c r="Q29" s="360"/>
      <c r="R29" s="360"/>
      <c r="S29" s="360"/>
      <c r="T29" s="360"/>
      <c r="U29" s="360"/>
      <c r="V29" s="360"/>
      <c r="W29" s="360"/>
      <c r="X29" s="361"/>
      <c r="Y29" s="357">
        <f>'入力シート兼事業者（控）'!Z34</f>
        <v>0</v>
      </c>
      <c r="Z29" s="358"/>
      <c r="AA29" s="349">
        <f>'入力シート兼事業者（控）'!AC34</f>
        <v>0</v>
      </c>
      <c r="AB29" s="350"/>
      <c r="AC29" s="318">
        <f>'入力シート兼事業者（控）'!AW34</f>
        <v>0</v>
      </c>
      <c r="AD29" s="319"/>
      <c r="AE29" s="319"/>
      <c r="AF29" s="320"/>
      <c r="AM29" s="5"/>
      <c r="AN29" s="5"/>
    </row>
    <row r="30" spans="1:40" ht="15.95" customHeight="1">
      <c r="A30" s="5"/>
      <c r="B30" s="33">
        <f>'入力シート兼事業者（控）'!B35</f>
        <v>10</v>
      </c>
      <c r="C30" s="351">
        <f>'入力シート兼事業者（控）'!C35</f>
        <v>0</v>
      </c>
      <c r="D30" s="352"/>
      <c r="E30" s="352"/>
      <c r="F30" s="353"/>
      <c r="G30" s="351">
        <f>'入力シート兼事業者（控）'!G35</f>
        <v>0</v>
      </c>
      <c r="H30" s="352"/>
      <c r="I30" s="352"/>
      <c r="J30" s="353"/>
      <c r="K30" s="354">
        <f>'入力シート兼事業者（控）'!K35</f>
        <v>0</v>
      </c>
      <c r="L30" s="355"/>
      <c r="M30" s="355"/>
      <c r="N30" s="355"/>
      <c r="O30" s="356"/>
      <c r="P30" s="359">
        <f>'入力シート兼事業者（控）'!Q35</f>
        <v>0</v>
      </c>
      <c r="Q30" s="360"/>
      <c r="R30" s="360"/>
      <c r="S30" s="360"/>
      <c r="T30" s="360"/>
      <c r="U30" s="360"/>
      <c r="V30" s="360"/>
      <c r="W30" s="360"/>
      <c r="X30" s="361"/>
      <c r="Y30" s="357">
        <f>'入力シート兼事業者（控）'!Z35</f>
        <v>0</v>
      </c>
      <c r="Z30" s="358"/>
      <c r="AA30" s="349">
        <f>'入力シート兼事業者（控）'!AC35</f>
        <v>0</v>
      </c>
      <c r="AB30" s="350"/>
      <c r="AC30" s="318">
        <f>'入力シート兼事業者（控）'!AW35</f>
        <v>0</v>
      </c>
      <c r="AD30" s="319"/>
      <c r="AE30" s="319"/>
      <c r="AF30" s="320"/>
      <c r="AM30" s="5"/>
      <c r="AN30" s="5"/>
    </row>
    <row r="31" spans="1:40" ht="15.95" customHeight="1">
      <c r="A31" s="5"/>
      <c r="B31" s="33">
        <f>'入力シート兼事業者（控）'!B36</f>
        <v>11</v>
      </c>
      <c r="C31" s="351">
        <f>'入力シート兼事業者（控）'!C36</f>
        <v>0</v>
      </c>
      <c r="D31" s="352"/>
      <c r="E31" s="352"/>
      <c r="F31" s="353"/>
      <c r="G31" s="351">
        <f>'入力シート兼事業者（控）'!G36</f>
        <v>0</v>
      </c>
      <c r="H31" s="352"/>
      <c r="I31" s="352"/>
      <c r="J31" s="353"/>
      <c r="K31" s="354">
        <f>'入力シート兼事業者（控）'!K36</f>
        <v>0</v>
      </c>
      <c r="L31" s="355"/>
      <c r="M31" s="355"/>
      <c r="N31" s="355"/>
      <c r="O31" s="356"/>
      <c r="P31" s="359">
        <f>'入力シート兼事業者（控）'!Q36</f>
        <v>0</v>
      </c>
      <c r="Q31" s="360"/>
      <c r="R31" s="360"/>
      <c r="S31" s="360"/>
      <c r="T31" s="360"/>
      <c r="U31" s="360"/>
      <c r="V31" s="360"/>
      <c r="W31" s="360"/>
      <c r="X31" s="361"/>
      <c r="Y31" s="357">
        <f>'入力シート兼事業者（控）'!Z36</f>
        <v>0</v>
      </c>
      <c r="Z31" s="358"/>
      <c r="AA31" s="349">
        <f>'入力シート兼事業者（控）'!AC36</f>
        <v>0</v>
      </c>
      <c r="AB31" s="350"/>
      <c r="AC31" s="318">
        <f>'入力シート兼事業者（控）'!AW36</f>
        <v>0</v>
      </c>
      <c r="AD31" s="319"/>
      <c r="AE31" s="319"/>
      <c r="AF31" s="320"/>
      <c r="AM31" s="5"/>
      <c r="AN31" s="5"/>
    </row>
    <row r="32" spans="1:40" ht="15.95" customHeight="1">
      <c r="A32" s="5"/>
      <c r="B32" s="33">
        <f>'入力シート兼事業者（控）'!B37</f>
        <v>12</v>
      </c>
      <c r="C32" s="351">
        <f>'入力シート兼事業者（控）'!C37</f>
        <v>0</v>
      </c>
      <c r="D32" s="352"/>
      <c r="E32" s="352"/>
      <c r="F32" s="353"/>
      <c r="G32" s="351">
        <f>'入力シート兼事業者（控）'!G37</f>
        <v>0</v>
      </c>
      <c r="H32" s="352"/>
      <c r="I32" s="352"/>
      <c r="J32" s="353"/>
      <c r="K32" s="354">
        <f>'入力シート兼事業者（控）'!K37</f>
        <v>0</v>
      </c>
      <c r="L32" s="355"/>
      <c r="M32" s="355"/>
      <c r="N32" s="355"/>
      <c r="O32" s="356"/>
      <c r="P32" s="359">
        <f>'入力シート兼事業者（控）'!Q37</f>
        <v>0</v>
      </c>
      <c r="Q32" s="360"/>
      <c r="R32" s="360"/>
      <c r="S32" s="360"/>
      <c r="T32" s="360"/>
      <c r="U32" s="360"/>
      <c r="V32" s="360"/>
      <c r="W32" s="360"/>
      <c r="X32" s="361"/>
      <c r="Y32" s="357">
        <f>'入力シート兼事業者（控）'!Z37</f>
        <v>0</v>
      </c>
      <c r="Z32" s="358"/>
      <c r="AA32" s="349">
        <f>'入力シート兼事業者（控）'!AC37</f>
        <v>0</v>
      </c>
      <c r="AB32" s="350"/>
      <c r="AC32" s="318">
        <f>'入力シート兼事業者（控）'!AW37</f>
        <v>0</v>
      </c>
      <c r="AD32" s="319"/>
      <c r="AE32" s="319"/>
      <c r="AF32" s="320"/>
      <c r="AM32" s="5"/>
      <c r="AN32" s="5"/>
    </row>
    <row r="33" spans="1:40" ht="15.95" customHeight="1">
      <c r="A33" s="5"/>
      <c r="B33" s="33">
        <f>'入力シート兼事業者（控）'!B38</f>
        <v>13</v>
      </c>
      <c r="C33" s="351">
        <f>'入力シート兼事業者（控）'!C38</f>
        <v>0</v>
      </c>
      <c r="D33" s="352"/>
      <c r="E33" s="352"/>
      <c r="F33" s="353"/>
      <c r="G33" s="351">
        <f>'入力シート兼事業者（控）'!G38</f>
        <v>0</v>
      </c>
      <c r="H33" s="352"/>
      <c r="I33" s="352"/>
      <c r="J33" s="353"/>
      <c r="K33" s="354">
        <f>'入力シート兼事業者（控）'!K38</f>
        <v>0</v>
      </c>
      <c r="L33" s="355"/>
      <c r="M33" s="355"/>
      <c r="N33" s="355"/>
      <c r="O33" s="356"/>
      <c r="P33" s="359">
        <f>'入力シート兼事業者（控）'!Q38</f>
        <v>0</v>
      </c>
      <c r="Q33" s="360"/>
      <c r="R33" s="360"/>
      <c r="S33" s="360"/>
      <c r="T33" s="360"/>
      <c r="U33" s="360"/>
      <c r="V33" s="360"/>
      <c r="W33" s="360"/>
      <c r="X33" s="361"/>
      <c r="Y33" s="357">
        <f>'入力シート兼事業者（控）'!Z38</f>
        <v>0</v>
      </c>
      <c r="Z33" s="358"/>
      <c r="AA33" s="349">
        <f>'入力シート兼事業者（控）'!AC38</f>
        <v>0</v>
      </c>
      <c r="AB33" s="350"/>
      <c r="AC33" s="318">
        <f>'入力シート兼事業者（控）'!AW38</f>
        <v>0</v>
      </c>
      <c r="AD33" s="319"/>
      <c r="AE33" s="319"/>
      <c r="AF33" s="320"/>
      <c r="AM33" s="5"/>
      <c r="AN33" s="5"/>
    </row>
    <row r="34" spans="1:40" ht="15.95" customHeight="1">
      <c r="A34" s="5"/>
      <c r="B34" s="33">
        <f>'入力シート兼事業者（控）'!B39</f>
        <v>14</v>
      </c>
      <c r="C34" s="351">
        <f>'入力シート兼事業者（控）'!C39</f>
        <v>0</v>
      </c>
      <c r="D34" s="352"/>
      <c r="E34" s="352"/>
      <c r="F34" s="353"/>
      <c r="G34" s="351">
        <f>'入力シート兼事業者（控）'!G39</f>
        <v>0</v>
      </c>
      <c r="H34" s="352"/>
      <c r="I34" s="352"/>
      <c r="J34" s="353"/>
      <c r="K34" s="354">
        <f>'入力シート兼事業者（控）'!K39</f>
        <v>0</v>
      </c>
      <c r="L34" s="355"/>
      <c r="M34" s="355"/>
      <c r="N34" s="355"/>
      <c r="O34" s="356"/>
      <c r="P34" s="359">
        <f>'入力シート兼事業者（控）'!Q39</f>
        <v>0</v>
      </c>
      <c r="Q34" s="360"/>
      <c r="R34" s="360"/>
      <c r="S34" s="360"/>
      <c r="T34" s="360"/>
      <c r="U34" s="360"/>
      <c r="V34" s="360"/>
      <c r="W34" s="360"/>
      <c r="X34" s="361"/>
      <c r="Y34" s="357">
        <f>'入力シート兼事業者（控）'!Z39</f>
        <v>0</v>
      </c>
      <c r="Z34" s="358"/>
      <c r="AA34" s="349">
        <f>'入力シート兼事業者（控）'!AC39</f>
        <v>0</v>
      </c>
      <c r="AB34" s="350"/>
      <c r="AC34" s="318">
        <f>'入力シート兼事業者（控）'!AW39</f>
        <v>0</v>
      </c>
      <c r="AD34" s="319"/>
      <c r="AE34" s="319"/>
      <c r="AF34" s="320"/>
      <c r="AM34" s="5"/>
      <c r="AN34" s="5"/>
    </row>
    <row r="35" spans="1:40" ht="15.95" customHeight="1">
      <c r="A35" s="5"/>
      <c r="B35" s="33">
        <f>'入力シート兼事業者（控）'!B40</f>
        <v>15</v>
      </c>
      <c r="C35" s="351">
        <f>'入力シート兼事業者（控）'!C40</f>
        <v>0</v>
      </c>
      <c r="D35" s="352"/>
      <c r="E35" s="352"/>
      <c r="F35" s="353"/>
      <c r="G35" s="351">
        <f>'入力シート兼事業者（控）'!G40</f>
        <v>0</v>
      </c>
      <c r="H35" s="352"/>
      <c r="I35" s="352"/>
      <c r="J35" s="353"/>
      <c r="K35" s="354">
        <f>'入力シート兼事業者（控）'!K40</f>
        <v>0</v>
      </c>
      <c r="L35" s="355"/>
      <c r="M35" s="355"/>
      <c r="N35" s="355"/>
      <c r="O35" s="356"/>
      <c r="P35" s="359">
        <f>'入力シート兼事業者（控）'!Q40</f>
        <v>0</v>
      </c>
      <c r="Q35" s="360"/>
      <c r="R35" s="360"/>
      <c r="S35" s="360"/>
      <c r="T35" s="360"/>
      <c r="U35" s="360"/>
      <c r="V35" s="360"/>
      <c r="W35" s="360"/>
      <c r="X35" s="361"/>
      <c r="Y35" s="357">
        <f>'入力シート兼事業者（控）'!Z40</f>
        <v>0</v>
      </c>
      <c r="Z35" s="358"/>
      <c r="AA35" s="349">
        <f>'入力シート兼事業者（控）'!AC40</f>
        <v>0</v>
      </c>
      <c r="AB35" s="350"/>
      <c r="AC35" s="318">
        <f>'入力シート兼事業者（控）'!AW40</f>
        <v>0</v>
      </c>
      <c r="AD35" s="319"/>
      <c r="AE35" s="319"/>
      <c r="AF35" s="320"/>
      <c r="AM35" s="5"/>
      <c r="AN35" s="5"/>
    </row>
    <row r="36" spans="1:40" ht="15.95" customHeight="1">
      <c r="A36" s="5"/>
      <c r="B36" s="33">
        <f>'入力シート兼事業者（控）'!B41</f>
        <v>16</v>
      </c>
      <c r="C36" s="351">
        <f>'入力シート兼事業者（控）'!C41</f>
        <v>0</v>
      </c>
      <c r="D36" s="352"/>
      <c r="E36" s="352"/>
      <c r="F36" s="353"/>
      <c r="G36" s="351">
        <f>'入力シート兼事業者（控）'!G41</f>
        <v>0</v>
      </c>
      <c r="H36" s="352"/>
      <c r="I36" s="352"/>
      <c r="J36" s="353"/>
      <c r="K36" s="354">
        <f>'入力シート兼事業者（控）'!K41</f>
        <v>0</v>
      </c>
      <c r="L36" s="355"/>
      <c r="M36" s="355"/>
      <c r="N36" s="355"/>
      <c r="O36" s="356"/>
      <c r="P36" s="359">
        <f>'入力シート兼事業者（控）'!Q41</f>
        <v>0</v>
      </c>
      <c r="Q36" s="360"/>
      <c r="R36" s="360"/>
      <c r="S36" s="360"/>
      <c r="T36" s="360"/>
      <c r="U36" s="360"/>
      <c r="V36" s="360"/>
      <c r="W36" s="360"/>
      <c r="X36" s="361"/>
      <c r="Y36" s="357">
        <f>'入力シート兼事業者（控）'!Z41</f>
        <v>0</v>
      </c>
      <c r="Z36" s="358"/>
      <c r="AA36" s="349">
        <f>'入力シート兼事業者（控）'!AC41</f>
        <v>0</v>
      </c>
      <c r="AB36" s="350"/>
      <c r="AC36" s="318">
        <f>'入力シート兼事業者（控）'!AW41</f>
        <v>0</v>
      </c>
      <c r="AD36" s="319"/>
      <c r="AE36" s="319"/>
      <c r="AF36" s="320"/>
      <c r="AM36" s="5"/>
      <c r="AN36" s="5"/>
    </row>
    <row r="37" spans="1:40" ht="15.95" customHeight="1">
      <c r="A37" s="5"/>
      <c r="B37" s="33">
        <f>'入力シート兼事業者（控）'!B42</f>
        <v>17</v>
      </c>
      <c r="C37" s="351">
        <f>'入力シート兼事業者（控）'!C42</f>
        <v>0</v>
      </c>
      <c r="D37" s="352"/>
      <c r="E37" s="352"/>
      <c r="F37" s="353"/>
      <c r="G37" s="351">
        <f>'入力シート兼事業者（控）'!G42</f>
        <v>0</v>
      </c>
      <c r="H37" s="352"/>
      <c r="I37" s="352"/>
      <c r="J37" s="353"/>
      <c r="K37" s="354">
        <f>'入力シート兼事業者（控）'!K42</f>
        <v>0</v>
      </c>
      <c r="L37" s="355"/>
      <c r="M37" s="355"/>
      <c r="N37" s="355"/>
      <c r="O37" s="356"/>
      <c r="P37" s="359">
        <f>'入力シート兼事業者（控）'!Q42</f>
        <v>0</v>
      </c>
      <c r="Q37" s="360"/>
      <c r="R37" s="360"/>
      <c r="S37" s="360"/>
      <c r="T37" s="360"/>
      <c r="U37" s="360"/>
      <c r="V37" s="360"/>
      <c r="W37" s="360"/>
      <c r="X37" s="361"/>
      <c r="Y37" s="357">
        <f>'入力シート兼事業者（控）'!Z42</f>
        <v>0</v>
      </c>
      <c r="Z37" s="358"/>
      <c r="AA37" s="349">
        <f>'入力シート兼事業者（控）'!AC42</f>
        <v>0</v>
      </c>
      <c r="AB37" s="350"/>
      <c r="AC37" s="318">
        <f>'入力シート兼事業者（控）'!AW42</f>
        <v>0</v>
      </c>
      <c r="AD37" s="319"/>
      <c r="AE37" s="319"/>
      <c r="AF37" s="320"/>
      <c r="AM37" s="5"/>
      <c r="AN37" s="5"/>
    </row>
    <row r="38" spans="1:40" ht="15.95" customHeight="1">
      <c r="A38" s="5"/>
      <c r="B38" s="33">
        <f>'入力シート兼事業者（控）'!B43</f>
        <v>18</v>
      </c>
      <c r="C38" s="351">
        <f>'入力シート兼事業者（控）'!C43</f>
        <v>0</v>
      </c>
      <c r="D38" s="352"/>
      <c r="E38" s="352"/>
      <c r="F38" s="353"/>
      <c r="G38" s="351">
        <f>'入力シート兼事業者（控）'!G43</f>
        <v>0</v>
      </c>
      <c r="H38" s="352"/>
      <c r="I38" s="352"/>
      <c r="J38" s="353"/>
      <c r="K38" s="354">
        <f>'入力シート兼事業者（控）'!K43</f>
        <v>0</v>
      </c>
      <c r="L38" s="355"/>
      <c r="M38" s="355"/>
      <c r="N38" s="355"/>
      <c r="O38" s="356"/>
      <c r="P38" s="359">
        <f>'入力シート兼事業者（控）'!Q43</f>
        <v>0</v>
      </c>
      <c r="Q38" s="360"/>
      <c r="R38" s="360"/>
      <c r="S38" s="360"/>
      <c r="T38" s="360"/>
      <c r="U38" s="360"/>
      <c r="V38" s="360"/>
      <c r="W38" s="360"/>
      <c r="X38" s="361"/>
      <c r="Y38" s="357">
        <f>'入力シート兼事業者（控）'!Z43</f>
        <v>0</v>
      </c>
      <c r="Z38" s="358"/>
      <c r="AA38" s="349">
        <f>'入力シート兼事業者（控）'!AC43</f>
        <v>0</v>
      </c>
      <c r="AB38" s="350"/>
      <c r="AC38" s="318">
        <f>'入力シート兼事業者（控）'!AW43</f>
        <v>0</v>
      </c>
      <c r="AD38" s="319"/>
      <c r="AE38" s="319"/>
      <c r="AF38" s="320"/>
      <c r="AM38" s="5"/>
      <c r="AN38" s="5"/>
    </row>
    <row r="39" spans="1:40" ht="15.95" customHeight="1">
      <c r="A39" s="5"/>
      <c r="B39" s="33">
        <f>'入力シート兼事業者（控）'!B44</f>
        <v>19</v>
      </c>
      <c r="C39" s="351">
        <f>'入力シート兼事業者（控）'!C44</f>
        <v>0</v>
      </c>
      <c r="D39" s="352"/>
      <c r="E39" s="352"/>
      <c r="F39" s="353"/>
      <c r="G39" s="351">
        <f>'入力シート兼事業者（控）'!G44</f>
        <v>0</v>
      </c>
      <c r="H39" s="352"/>
      <c r="I39" s="352"/>
      <c r="J39" s="353"/>
      <c r="K39" s="354">
        <f>'入力シート兼事業者（控）'!K44</f>
        <v>0</v>
      </c>
      <c r="L39" s="355"/>
      <c r="M39" s="355"/>
      <c r="N39" s="355"/>
      <c r="O39" s="356"/>
      <c r="P39" s="359">
        <f>'入力シート兼事業者（控）'!Q44</f>
        <v>0</v>
      </c>
      <c r="Q39" s="360"/>
      <c r="R39" s="360"/>
      <c r="S39" s="360"/>
      <c r="T39" s="360"/>
      <c r="U39" s="360"/>
      <c r="V39" s="360"/>
      <c r="W39" s="360"/>
      <c r="X39" s="361"/>
      <c r="Y39" s="357">
        <f>'入力シート兼事業者（控）'!Z44</f>
        <v>0</v>
      </c>
      <c r="Z39" s="358"/>
      <c r="AA39" s="349">
        <f>'入力シート兼事業者（控）'!AC44</f>
        <v>0</v>
      </c>
      <c r="AB39" s="350"/>
      <c r="AC39" s="318">
        <f>'入力シート兼事業者（控）'!AW44</f>
        <v>0</v>
      </c>
      <c r="AD39" s="319"/>
      <c r="AE39" s="319"/>
      <c r="AF39" s="320"/>
      <c r="AM39" s="5"/>
      <c r="AN39" s="5"/>
    </row>
    <row r="40" spans="1:40" ht="15.95" customHeight="1">
      <c r="A40" s="5"/>
      <c r="B40" s="33">
        <f>'入力シート兼事業者（控）'!B45</f>
        <v>20</v>
      </c>
      <c r="C40" s="351">
        <f>'入力シート兼事業者（控）'!C45</f>
        <v>0</v>
      </c>
      <c r="D40" s="352"/>
      <c r="E40" s="352"/>
      <c r="F40" s="353"/>
      <c r="G40" s="351">
        <f>'入力シート兼事業者（控）'!G45</f>
        <v>0</v>
      </c>
      <c r="H40" s="352"/>
      <c r="I40" s="352"/>
      <c r="J40" s="353"/>
      <c r="K40" s="354">
        <f>'入力シート兼事業者（控）'!K45</f>
        <v>0</v>
      </c>
      <c r="L40" s="355"/>
      <c r="M40" s="355"/>
      <c r="N40" s="355"/>
      <c r="O40" s="356"/>
      <c r="P40" s="359">
        <f>'入力シート兼事業者（控）'!Q45</f>
        <v>0</v>
      </c>
      <c r="Q40" s="360"/>
      <c r="R40" s="360"/>
      <c r="S40" s="360"/>
      <c r="T40" s="360"/>
      <c r="U40" s="360"/>
      <c r="V40" s="360"/>
      <c r="W40" s="360"/>
      <c r="X40" s="361"/>
      <c r="Y40" s="357">
        <f>'入力シート兼事業者（控）'!Z45</f>
        <v>0</v>
      </c>
      <c r="Z40" s="358"/>
      <c r="AA40" s="349">
        <f>'入力シート兼事業者（控）'!AC45</f>
        <v>0</v>
      </c>
      <c r="AB40" s="350"/>
      <c r="AC40" s="318">
        <f>'入力シート兼事業者（控）'!AW45</f>
        <v>0</v>
      </c>
      <c r="AD40" s="319"/>
      <c r="AE40" s="319"/>
      <c r="AF40" s="320"/>
      <c r="AM40" s="5"/>
      <c r="AN40" s="5"/>
    </row>
    <row r="41" spans="1:40" ht="15.95" customHeight="1">
      <c r="A41" s="5"/>
      <c r="B41" s="33">
        <f>'入力シート兼事業者（控）'!B46</f>
        <v>21</v>
      </c>
      <c r="C41" s="351">
        <f>'入力シート兼事業者（控）'!C46</f>
        <v>0</v>
      </c>
      <c r="D41" s="352"/>
      <c r="E41" s="352"/>
      <c r="F41" s="353"/>
      <c r="G41" s="351">
        <f>'入力シート兼事業者（控）'!G46</f>
        <v>0</v>
      </c>
      <c r="H41" s="352"/>
      <c r="I41" s="352"/>
      <c r="J41" s="353"/>
      <c r="K41" s="354">
        <f>'入力シート兼事業者（控）'!K46</f>
        <v>0</v>
      </c>
      <c r="L41" s="355"/>
      <c r="M41" s="355"/>
      <c r="N41" s="355"/>
      <c r="O41" s="356"/>
      <c r="P41" s="359">
        <f>'入力シート兼事業者（控）'!Q46</f>
        <v>0</v>
      </c>
      <c r="Q41" s="360"/>
      <c r="R41" s="360"/>
      <c r="S41" s="360"/>
      <c r="T41" s="360"/>
      <c r="U41" s="360"/>
      <c r="V41" s="360"/>
      <c r="W41" s="360"/>
      <c r="X41" s="361"/>
      <c r="Y41" s="357">
        <f>'入力シート兼事業者（控）'!Z46</f>
        <v>0</v>
      </c>
      <c r="Z41" s="358"/>
      <c r="AA41" s="349">
        <f>'入力シート兼事業者（控）'!AC46</f>
        <v>0</v>
      </c>
      <c r="AB41" s="350"/>
      <c r="AC41" s="318">
        <f>'入力シート兼事業者（控）'!AW46</f>
        <v>0</v>
      </c>
      <c r="AD41" s="319"/>
      <c r="AE41" s="319"/>
      <c r="AF41" s="320"/>
      <c r="AM41" s="5"/>
      <c r="AN41" s="5"/>
    </row>
    <row r="42" spans="1:40" ht="15.95" customHeight="1">
      <c r="A42" s="5"/>
      <c r="B42" s="33">
        <f>'入力シート兼事業者（控）'!B47</f>
        <v>22</v>
      </c>
      <c r="C42" s="351">
        <f>'入力シート兼事業者（控）'!C47</f>
        <v>0</v>
      </c>
      <c r="D42" s="352"/>
      <c r="E42" s="352"/>
      <c r="F42" s="353"/>
      <c r="G42" s="351">
        <f>'入力シート兼事業者（控）'!G47</f>
        <v>0</v>
      </c>
      <c r="H42" s="352"/>
      <c r="I42" s="352"/>
      <c r="J42" s="353"/>
      <c r="K42" s="354">
        <f>'入力シート兼事業者（控）'!K47</f>
        <v>0</v>
      </c>
      <c r="L42" s="355"/>
      <c r="M42" s="355"/>
      <c r="N42" s="355"/>
      <c r="O42" s="356"/>
      <c r="P42" s="359">
        <f>'入力シート兼事業者（控）'!Q47</f>
        <v>0</v>
      </c>
      <c r="Q42" s="360"/>
      <c r="R42" s="360"/>
      <c r="S42" s="360"/>
      <c r="T42" s="360"/>
      <c r="U42" s="360"/>
      <c r="V42" s="360"/>
      <c r="W42" s="360"/>
      <c r="X42" s="361"/>
      <c r="Y42" s="357">
        <f>'入力シート兼事業者（控）'!Z47</f>
        <v>0</v>
      </c>
      <c r="Z42" s="358"/>
      <c r="AA42" s="349">
        <f>'入力シート兼事業者（控）'!AC47</f>
        <v>0</v>
      </c>
      <c r="AB42" s="350"/>
      <c r="AC42" s="318">
        <f>'入力シート兼事業者（控）'!AW47</f>
        <v>0</v>
      </c>
      <c r="AD42" s="319"/>
      <c r="AE42" s="319"/>
      <c r="AF42" s="320"/>
      <c r="AM42" s="5"/>
      <c r="AN42" s="5"/>
    </row>
    <row r="43" spans="1:40" ht="15.95" customHeight="1">
      <c r="A43" s="5"/>
      <c r="B43" s="33">
        <f>'入力シート兼事業者（控）'!B48</f>
        <v>23</v>
      </c>
      <c r="C43" s="351">
        <f>'入力シート兼事業者（控）'!C48</f>
        <v>0</v>
      </c>
      <c r="D43" s="352"/>
      <c r="E43" s="352"/>
      <c r="F43" s="353"/>
      <c r="G43" s="351">
        <f>'入力シート兼事業者（控）'!G48</f>
        <v>0</v>
      </c>
      <c r="H43" s="352"/>
      <c r="I43" s="352"/>
      <c r="J43" s="353"/>
      <c r="K43" s="354">
        <f>'入力シート兼事業者（控）'!K48</f>
        <v>0</v>
      </c>
      <c r="L43" s="355"/>
      <c r="M43" s="355"/>
      <c r="N43" s="355"/>
      <c r="O43" s="356"/>
      <c r="P43" s="359">
        <f>'入力シート兼事業者（控）'!Q48</f>
        <v>0</v>
      </c>
      <c r="Q43" s="360"/>
      <c r="R43" s="360"/>
      <c r="S43" s="360"/>
      <c r="T43" s="360"/>
      <c r="U43" s="360"/>
      <c r="V43" s="360"/>
      <c r="W43" s="360"/>
      <c r="X43" s="361"/>
      <c r="Y43" s="357">
        <f>'入力シート兼事業者（控）'!Z48</f>
        <v>0</v>
      </c>
      <c r="Z43" s="358"/>
      <c r="AA43" s="349">
        <f>'入力シート兼事業者（控）'!AC48</f>
        <v>0</v>
      </c>
      <c r="AB43" s="350"/>
      <c r="AC43" s="318">
        <f>'入力シート兼事業者（控）'!AW48</f>
        <v>0</v>
      </c>
      <c r="AD43" s="319"/>
      <c r="AE43" s="319"/>
      <c r="AF43" s="320"/>
      <c r="AM43" s="5"/>
      <c r="AN43" s="5"/>
    </row>
    <row r="44" spans="1:40" ht="15.95" customHeight="1">
      <c r="A44" s="5"/>
      <c r="B44" s="33">
        <f>'入力シート兼事業者（控）'!B49</f>
        <v>24</v>
      </c>
      <c r="C44" s="351">
        <f>'入力シート兼事業者（控）'!C49</f>
        <v>0</v>
      </c>
      <c r="D44" s="352"/>
      <c r="E44" s="352"/>
      <c r="F44" s="353"/>
      <c r="G44" s="351">
        <f>'入力シート兼事業者（控）'!G49</f>
        <v>0</v>
      </c>
      <c r="H44" s="352"/>
      <c r="I44" s="352"/>
      <c r="J44" s="353"/>
      <c r="K44" s="354">
        <f>'入力シート兼事業者（控）'!K49</f>
        <v>0</v>
      </c>
      <c r="L44" s="355"/>
      <c r="M44" s="355"/>
      <c r="N44" s="355"/>
      <c r="O44" s="356"/>
      <c r="P44" s="359">
        <f>'入力シート兼事業者（控）'!Q49</f>
        <v>0</v>
      </c>
      <c r="Q44" s="360"/>
      <c r="R44" s="360"/>
      <c r="S44" s="360"/>
      <c r="T44" s="360"/>
      <c r="U44" s="360"/>
      <c r="V44" s="360"/>
      <c r="W44" s="360"/>
      <c r="X44" s="361"/>
      <c r="Y44" s="357">
        <f>'入力シート兼事業者（控）'!Z49</f>
        <v>0</v>
      </c>
      <c r="Z44" s="358"/>
      <c r="AA44" s="349">
        <f>'入力シート兼事業者（控）'!AC49</f>
        <v>0</v>
      </c>
      <c r="AB44" s="350"/>
      <c r="AC44" s="318">
        <f>'入力シート兼事業者（控）'!AW49</f>
        <v>0</v>
      </c>
      <c r="AD44" s="319"/>
      <c r="AE44" s="319"/>
      <c r="AF44" s="320"/>
      <c r="AM44" s="5"/>
      <c r="AN44" s="5"/>
    </row>
    <row r="45" spans="1:40" ht="15.95" customHeight="1">
      <c r="A45" s="5"/>
      <c r="B45" s="33">
        <f>'入力シート兼事業者（控）'!B50</f>
        <v>25</v>
      </c>
      <c r="C45" s="351">
        <f>'入力シート兼事業者（控）'!C50</f>
        <v>0</v>
      </c>
      <c r="D45" s="352"/>
      <c r="E45" s="352"/>
      <c r="F45" s="353"/>
      <c r="G45" s="351">
        <f>'入力シート兼事業者（控）'!G50</f>
        <v>0</v>
      </c>
      <c r="H45" s="352"/>
      <c r="I45" s="352"/>
      <c r="J45" s="353"/>
      <c r="K45" s="354">
        <f>'入力シート兼事業者（控）'!K50</f>
        <v>0</v>
      </c>
      <c r="L45" s="355"/>
      <c r="M45" s="355"/>
      <c r="N45" s="355"/>
      <c r="O45" s="356"/>
      <c r="P45" s="359">
        <f>'入力シート兼事業者（控）'!Q50</f>
        <v>0</v>
      </c>
      <c r="Q45" s="360"/>
      <c r="R45" s="360"/>
      <c r="S45" s="360"/>
      <c r="T45" s="360"/>
      <c r="U45" s="360"/>
      <c r="V45" s="360"/>
      <c r="W45" s="360"/>
      <c r="X45" s="361"/>
      <c r="Y45" s="357">
        <f>'入力シート兼事業者（控）'!Z50</f>
        <v>0</v>
      </c>
      <c r="Z45" s="358"/>
      <c r="AA45" s="349">
        <f>'入力シート兼事業者（控）'!AC50</f>
        <v>0</v>
      </c>
      <c r="AB45" s="350"/>
      <c r="AC45" s="318">
        <f>'入力シート兼事業者（控）'!AW50</f>
        <v>0</v>
      </c>
      <c r="AD45" s="319"/>
      <c r="AE45" s="319"/>
      <c r="AF45" s="320"/>
      <c r="AM45" s="5"/>
      <c r="AN45" s="5"/>
    </row>
    <row r="46" spans="1:40" ht="15.95" customHeight="1">
      <c r="A46" s="5"/>
      <c r="B46" s="33">
        <f>'入力シート兼事業者（控）'!B51</f>
        <v>26</v>
      </c>
      <c r="C46" s="351">
        <f>'入力シート兼事業者（控）'!C51</f>
        <v>0</v>
      </c>
      <c r="D46" s="352"/>
      <c r="E46" s="352"/>
      <c r="F46" s="353"/>
      <c r="G46" s="351">
        <f>'入力シート兼事業者（控）'!G51</f>
        <v>0</v>
      </c>
      <c r="H46" s="352"/>
      <c r="I46" s="352"/>
      <c r="J46" s="353"/>
      <c r="K46" s="354">
        <f>'入力シート兼事業者（控）'!K51</f>
        <v>0</v>
      </c>
      <c r="L46" s="355"/>
      <c r="M46" s="355"/>
      <c r="N46" s="355"/>
      <c r="O46" s="356"/>
      <c r="P46" s="359">
        <f>'入力シート兼事業者（控）'!Q51</f>
        <v>0</v>
      </c>
      <c r="Q46" s="360"/>
      <c r="R46" s="360"/>
      <c r="S46" s="360"/>
      <c r="T46" s="360"/>
      <c r="U46" s="360"/>
      <c r="V46" s="360"/>
      <c r="W46" s="360"/>
      <c r="X46" s="361"/>
      <c r="Y46" s="357">
        <f>'入力シート兼事業者（控）'!Z51</f>
        <v>0</v>
      </c>
      <c r="Z46" s="358"/>
      <c r="AA46" s="349">
        <f>'入力シート兼事業者（控）'!AC51</f>
        <v>0</v>
      </c>
      <c r="AB46" s="350"/>
      <c r="AC46" s="318">
        <f>'入力シート兼事業者（控）'!AW51</f>
        <v>0</v>
      </c>
      <c r="AD46" s="319"/>
      <c r="AE46" s="319"/>
      <c r="AF46" s="320"/>
      <c r="AM46" s="5"/>
      <c r="AN46" s="5"/>
    </row>
    <row r="47" spans="1:40" ht="15.95" customHeight="1">
      <c r="A47" s="5"/>
      <c r="B47" s="33">
        <f>'入力シート兼事業者（控）'!B52</f>
        <v>27</v>
      </c>
      <c r="C47" s="351">
        <f>'入力シート兼事業者（控）'!C52</f>
        <v>0</v>
      </c>
      <c r="D47" s="352"/>
      <c r="E47" s="352"/>
      <c r="F47" s="353"/>
      <c r="G47" s="351">
        <f>'入力シート兼事業者（控）'!G52</f>
        <v>0</v>
      </c>
      <c r="H47" s="352"/>
      <c r="I47" s="352"/>
      <c r="J47" s="353"/>
      <c r="K47" s="354">
        <f>'入力シート兼事業者（控）'!K52</f>
        <v>0</v>
      </c>
      <c r="L47" s="355"/>
      <c r="M47" s="355"/>
      <c r="N47" s="355"/>
      <c r="O47" s="356"/>
      <c r="P47" s="359">
        <f>'入力シート兼事業者（控）'!Q52</f>
        <v>0</v>
      </c>
      <c r="Q47" s="360"/>
      <c r="R47" s="360"/>
      <c r="S47" s="360"/>
      <c r="T47" s="360"/>
      <c r="U47" s="360"/>
      <c r="V47" s="360"/>
      <c r="W47" s="360"/>
      <c r="X47" s="361"/>
      <c r="Y47" s="357">
        <f>'入力シート兼事業者（控）'!Z52</f>
        <v>0</v>
      </c>
      <c r="Z47" s="358"/>
      <c r="AA47" s="349">
        <f>'入力シート兼事業者（控）'!AC52</f>
        <v>0</v>
      </c>
      <c r="AB47" s="350"/>
      <c r="AC47" s="318">
        <f>'入力シート兼事業者（控）'!AW52</f>
        <v>0</v>
      </c>
      <c r="AD47" s="319"/>
      <c r="AE47" s="319"/>
      <c r="AF47" s="320"/>
      <c r="AM47" s="5"/>
      <c r="AN47" s="5"/>
    </row>
    <row r="48" spans="1:40" ht="15.95" customHeight="1">
      <c r="A48" s="5"/>
      <c r="B48" s="33">
        <f>'入力シート兼事業者（控）'!B53</f>
        <v>28</v>
      </c>
      <c r="C48" s="351">
        <f>'入力シート兼事業者（控）'!C53</f>
        <v>0</v>
      </c>
      <c r="D48" s="352"/>
      <c r="E48" s="352"/>
      <c r="F48" s="353"/>
      <c r="G48" s="351">
        <f>'入力シート兼事業者（控）'!G53</f>
        <v>0</v>
      </c>
      <c r="H48" s="352"/>
      <c r="I48" s="352"/>
      <c r="J48" s="353"/>
      <c r="K48" s="354">
        <f>'入力シート兼事業者（控）'!K53</f>
        <v>0</v>
      </c>
      <c r="L48" s="355"/>
      <c r="M48" s="355"/>
      <c r="N48" s="355"/>
      <c r="O48" s="356"/>
      <c r="P48" s="359">
        <f>'入力シート兼事業者（控）'!Q53</f>
        <v>0</v>
      </c>
      <c r="Q48" s="360"/>
      <c r="R48" s="360"/>
      <c r="S48" s="360"/>
      <c r="T48" s="360"/>
      <c r="U48" s="360"/>
      <c r="V48" s="360"/>
      <c r="W48" s="360"/>
      <c r="X48" s="361"/>
      <c r="Y48" s="357">
        <f>'入力シート兼事業者（控）'!Z53</f>
        <v>0</v>
      </c>
      <c r="Z48" s="358"/>
      <c r="AA48" s="349">
        <f>'入力シート兼事業者（控）'!AC53</f>
        <v>0</v>
      </c>
      <c r="AB48" s="350"/>
      <c r="AC48" s="318">
        <f>'入力シート兼事業者（控）'!AW53</f>
        <v>0</v>
      </c>
      <c r="AD48" s="319"/>
      <c r="AE48" s="319"/>
      <c r="AF48" s="320"/>
      <c r="AM48" s="5"/>
      <c r="AN48" s="5"/>
    </row>
    <row r="49" spans="1:40" ht="15.95" customHeight="1">
      <c r="A49" s="5"/>
      <c r="B49" s="33">
        <f>'入力シート兼事業者（控）'!B54</f>
        <v>29</v>
      </c>
      <c r="C49" s="351">
        <f>'入力シート兼事業者（控）'!C54</f>
        <v>0</v>
      </c>
      <c r="D49" s="352"/>
      <c r="E49" s="352"/>
      <c r="F49" s="353"/>
      <c r="G49" s="351">
        <f>'入力シート兼事業者（控）'!G54</f>
        <v>0</v>
      </c>
      <c r="H49" s="352"/>
      <c r="I49" s="352"/>
      <c r="J49" s="353"/>
      <c r="K49" s="354">
        <f>'入力シート兼事業者（控）'!K54</f>
        <v>0</v>
      </c>
      <c r="L49" s="355"/>
      <c r="M49" s="355"/>
      <c r="N49" s="355"/>
      <c r="O49" s="356"/>
      <c r="P49" s="359">
        <f>'入力シート兼事業者（控）'!Q54</f>
        <v>0</v>
      </c>
      <c r="Q49" s="360"/>
      <c r="R49" s="360"/>
      <c r="S49" s="360"/>
      <c r="T49" s="360"/>
      <c r="U49" s="360"/>
      <c r="V49" s="360"/>
      <c r="W49" s="360"/>
      <c r="X49" s="361"/>
      <c r="Y49" s="357">
        <f>'入力シート兼事業者（控）'!Z54</f>
        <v>0</v>
      </c>
      <c r="Z49" s="358"/>
      <c r="AA49" s="349">
        <f>'入力シート兼事業者（控）'!AC54</f>
        <v>0</v>
      </c>
      <c r="AB49" s="350"/>
      <c r="AC49" s="318">
        <f>'入力シート兼事業者（控）'!AW54</f>
        <v>0</v>
      </c>
      <c r="AD49" s="319"/>
      <c r="AE49" s="319"/>
      <c r="AF49" s="320"/>
      <c r="AM49" s="5"/>
      <c r="AN49" s="5"/>
    </row>
    <row r="50" spans="1:40" ht="15.95" customHeight="1" thickBot="1">
      <c r="A50" s="1"/>
      <c r="B50" s="34">
        <f>'入力シート兼事業者（控）'!B55</f>
        <v>30</v>
      </c>
      <c r="C50" s="330">
        <f>'入力シート兼事業者（控）'!C55</f>
        <v>0</v>
      </c>
      <c r="D50" s="331"/>
      <c r="E50" s="331"/>
      <c r="F50" s="332"/>
      <c r="G50" s="330">
        <f>'入力シート兼事業者（控）'!G55</f>
        <v>0</v>
      </c>
      <c r="H50" s="331"/>
      <c r="I50" s="331"/>
      <c r="J50" s="332"/>
      <c r="K50" s="333">
        <f>'入力シート兼事業者（控）'!K55</f>
        <v>0</v>
      </c>
      <c r="L50" s="334"/>
      <c r="M50" s="334"/>
      <c r="N50" s="334"/>
      <c r="O50" s="335"/>
      <c r="P50" s="344">
        <f>'入力シート兼事業者（控）'!Q55</f>
        <v>0</v>
      </c>
      <c r="Q50" s="345"/>
      <c r="R50" s="345"/>
      <c r="S50" s="345"/>
      <c r="T50" s="345"/>
      <c r="U50" s="345"/>
      <c r="V50" s="345"/>
      <c r="W50" s="345"/>
      <c r="X50" s="346"/>
      <c r="Y50" s="336">
        <f>'入力シート兼事業者（控）'!Z55</f>
        <v>0</v>
      </c>
      <c r="Z50" s="337"/>
      <c r="AA50" s="338">
        <f>'入力シート兼事業者（控）'!AC55</f>
        <v>0</v>
      </c>
      <c r="AB50" s="339"/>
      <c r="AC50" s="321">
        <f>'入力シート兼事業者（控）'!AW55</f>
        <v>0</v>
      </c>
      <c r="AD50" s="322"/>
      <c r="AE50" s="322"/>
      <c r="AF50" s="323"/>
      <c r="AM50" s="92"/>
      <c r="AN50" s="92"/>
    </row>
    <row r="51" spans="1:40" ht="15.95" customHeight="1" thickTop="1">
      <c r="A51" s="1"/>
      <c r="B51" s="11">
        <f>'入力シート兼事業者（控）'!B56</f>
        <v>0</v>
      </c>
      <c r="C51" s="347" t="str">
        <f>'入力シート兼事業者（控）'!C56</f>
        <v>合　　計</v>
      </c>
      <c r="D51" s="348"/>
      <c r="E51" s="348"/>
      <c r="F51" s="348"/>
      <c r="G51" s="348"/>
      <c r="H51" s="348"/>
      <c r="I51" s="348"/>
      <c r="J51" s="348"/>
      <c r="K51" s="348"/>
      <c r="L51" s="348"/>
      <c r="M51" s="348"/>
      <c r="N51" s="348"/>
      <c r="O51" s="348"/>
      <c r="P51" s="348"/>
      <c r="Q51" s="348"/>
      <c r="R51" s="348"/>
      <c r="S51" s="348"/>
      <c r="T51" s="348"/>
      <c r="U51" s="348"/>
      <c r="V51" s="348"/>
      <c r="W51" s="348"/>
      <c r="X51" s="348"/>
      <c r="Y51" s="340">
        <f>'入力シート兼事業者（控）'!Z56</f>
        <v>0</v>
      </c>
      <c r="Z51" s="341"/>
      <c r="AA51" s="342">
        <f>'入力シート兼事業者（控）'!AC56</f>
        <v>0</v>
      </c>
      <c r="AB51" s="343"/>
      <c r="AC51" s="324"/>
      <c r="AD51" s="325"/>
      <c r="AE51" s="325"/>
      <c r="AF51" s="326"/>
      <c r="AM51" s="1"/>
      <c r="AN51" s="1"/>
    </row>
    <row r="52" spans="1:40" ht="12.95" customHeight="1"/>
    <row r="53" spans="1:40" ht="12.95" customHeight="1"/>
    <row r="54" spans="1:40" ht="19.5" customHeight="1"/>
    <row r="55" spans="1:40" ht="15" customHeight="1"/>
  </sheetData>
  <sheetProtection algorithmName="SHA-512" hashValue="B93XnA6x6nyVlDGA7sGWQYZiB/LffwWn2RukjYXNeWPnTO3EQiO7qyLbWYKOCjSiFfa/zHoT3F/l1qGR2SWzHA==" saltValue="ZqW0/eJc9v44wxCBw4aiZQ==" spinCount="100000" sheet="1" selectLockedCells="1"/>
  <mergeCells count="249">
    <mergeCell ref="AA39:AB39"/>
    <mergeCell ref="C49:F49"/>
    <mergeCell ref="G49:J49"/>
    <mergeCell ref="K49:O49"/>
    <mergeCell ref="Y49:Z49"/>
    <mergeCell ref="AA49:AB49"/>
    <mergeCell ref="P48:X48"/>
    <mergeCell ref="P49:X49"/>
    <mergeCell ref="C48:F48"/>
    <mergeCell ref="G48:J48"/>
    <mergeCell ref="K48:O48"/>
    <mergeCell ref="Y48:Z48"/>
    <mergeCell ref="AA48:AB48"/>
    <mergeCell ref="C47:F47"/>
    <mergeCell ref="G47:J47"/>
    <mergeCell ref="K47:O47"/>
    <mergeCell ref="Y47:Z47"/>
    <mergeCell ref="AA47:AB47"/>
    <mergeCell ref="P46:X46"/>
    <mergeCell ref="P47:X47"/>
    <mergeCell ref="C46:F46"/>
    <mergeCell ref="G46:J46"/>
    <mergeCell ref="K46:O46"/>
    <mergeCell ref="Y46:Z46"/>
    <mergeCell ref="AA46:AB46"/>
    <mergeCell ref="AA42:AB42"/>
    <mergeCell ref="C43:F43"/>
    <mergeCell ref="G43:J43"/>
    <mergeCell ref="K43:O43"/>
    <mergeCell ref="Y43:Z43"/>
    <mergeCell ref="AA43:AB43"/>
    <mergeCell ref="C45:F45"/>
    <mergeCell ref="G45:J45"/>
    <mergeCell ref="K45:O45"/>
    <mergeCell ref="Y45:Z45"/>
    <mergeCell ref="AA45:AB45"/>
    <mergeCell ref="P45:X45"/>
    <mergeCell ref="C44:F44"/>
    <mergeCell ref="G44:J44"/>
    <mergeCell ref="K44:O44"/>
    <mergeCell ref="P44:X44"/>
    <mergeCell ref="Y44:Z44"/>
    <mergeCell ref="AA44:AB44"/>
    <mergeCell ref="P42:X42"/>
    <mergeCell ref="P43:X43"/>
    <mergeCell ref="C42:F42"/>
    <mergeCell ref="G42:J42"/>
    <mergeCell ref="K42:O42"/>
    <mergeCell ref="C34:F34"/>
    <mergeCell ref="G34:J34"/>
    <mergeCell ref="K34:O34"/>
    <mergeCell ref="Y34:Z34"/>
    <mergeCell ref="C37:F37"/>
    <mergeCell ref="G37:J37"/>
    <mergeCell ref="K37:O37"/>
    <mergeCell ref="Y37:Z37"/>
    <mergeCell ref="C40:F40"/>
    <mergeCell ref="G40:J40"/>
    <mergeCell ref="K40:O40"/>
    <mergeCell ref="Y40:Z40"/>
    <mergeCell ref="C38:F38"/>
    <mergeCell ref="G38:J38"/>
    <mergeCell ref="K38:O38"/>
    <mergeCell ref="Y38:Z38"/>
    <mergeCell ref="C39:F39"/>
    <mergeCell ref="G39:J39"/>
    <mergeCell ref="Y39:Z39"/>
    <mergeCell ref="Y42:Z42"/>
    <mergeCell ref="C31:F31"/>
    <mergeCell ref="G31:J31"/>
    <mergeCell ref="K31:O31"/>
    <mergeCell ref="Y31:Z31"/>
    <mergeCell ref="AA31:AB31"/>
    <mergeCell ref="P30:X30"/>
    <mergeCell ref="P31:X31"/>
    <mergeCell ref="C41:F41"/>
    <mergeCell ref="G41:J41"/>
    <mergeCell ref="K41:O41"/>
    <mergeCell ref="Y41:Z41"/>
    <mergeCell ref="K36:O36"/>
    <mergeCell ref="P36:X36"/>
    <mergeCell ref="P37:X37"/>
    <mergeCell ref="P38:X38"/>
    <mergeCell ref="P39:X39"/>
    <mergeCell ref="P40:X40"/>
    <mergeCell ref="P41:X41"/>
    <mergeCell ref="AA41:AB41"/>
    <mergeCell ref="AA40:AB40"/>
    <mergeCell ref="AA37:AB37"/>
    <mergeCell ref="AA38:AB38"/>
    <mergeCell ref="K39:O39"/>
    <mergeCell ref="G24:J24"/>
    <mergeCell ref="K24:O24"/>
    <mergeCell ref="Y24:Z24"/>
    <mergeCell ref="AA24:AB24"/>
    <mergeCell ref="P24:X24"/>
    <mergeCell ref="C30:F30"/>
    <mergeCell ref="G30:J30"/>
    <mergeCell ref="K30:O30"/>
    <mergeCell ref="Y30:Z30"/>
    <mergeCell ref="AA30:AB30"/>
    <mergeCell ref="C25:F25"/>
    <mergeCell ref="G25:J25"/>
    <mergeCell ref="K25:O25"/>
    <mergeCell ref="Y25:Z25"/>
    <mergeCell ref="P25:X25"/>
    <mergeCell ref="P26:X26"/>
    <mergeCell ref="P27:X27"/>
    <mergeCell ref="AA25:AB25"/>
    <mergeCell ref="C26:F26"/>
    <mergeCell ref="G26:J26"/>
    <mergeCell ref="K26:O26"/>
    <mergeCell ref="Y26:Z26"/>
    <mergeCell ref="AA26:AB26"/>
    <mergeCell ref="B13:E13"/>
    <mergeCell ref="F13:N13"/>
    <mergeCell ref="B16:E16"/>
    <mergeCell ref="AA17:AF17"/>
    <mergeCell ref="B19:E19"/>
    <mergeCell ref="F19:Z19"/>
    <mergeCell ref="B17:E17"/>
    <mergeCell ref="F17:I17"/>
    <mergeCell ref="J17:M17"/>
    <mergeCell ref="AA16:AF16"/>
    <mergeCell ref="N17:X17"/>
    <mergeCell ref="F16:X16"/>
    <mergeCell ref="I1:AD1"/>
    <mergeCell ref="U7:X7"/>
    <mergeCell ref="AM1:AN1"/>
    <mergeCell ref="U10:X10"/>
    <mergeCell ref="Y10:AK10"/>
    <mergeCell ref="AG3:AK4"/>
    <mergeCell ref="C5:Q5"/>
    <mergeCell ref="R5:S5"/>
    <mergeCell ref="S4:T4"/>
    <mergeCell ref="Y7:AK7"/>
    <mergeCell ref="U8:X8"/>
    <mergeCell ref="Y8:AK8"/>
    <mergeCell ref="U9:X9"/>
    <mergeCell ref="Y9:AK9"/>
    <mergeCell ref="C4:R4"/>
    <mergeCell ref="AA20:AB20"/>
    <mergeCell ref="C21:F21"/>
    <mergeCell ref="G21:J21"/>
    <mergeCell ref="K21:O21"/>
    <mergeCell ref="Y21:Z21"/>
    <mergeCell ref="AA21:AB21"/>
    <mergeCell ref="C22:F22"/>
    <mergeCell ref="G22:J22"/>
    <mergeCell ref="K22:O22"/>
    <mergeCell ref="Y22:Z22"/>
    <mergeCell ref="AA22:AB22"/>
    <mergeCell ref="P21:X21"/>
    <mergeCell ref="P22:X22"/>
    <mergeCell ref="P20:X20"/>
    <mergeCell ref="C20:F20"/>
    <mergeCell ref="G20:J20"/>
    <mergeCell ref="K20:O20"/>
    <mergeCell ref="Y20:Z20"/>
    <mergeCell ref="C23:F23"/>
    <mergeCell ref="G23:J23"/>
    <mergeCell ref="C28:F28"/>
    <mergeCell ref="G28:J28"/>
    <mergeCell ref="K28:O28"/>
    <mergeCell ref="Y28:Z28"/>
    <mergeCell ref="AA28:AB28"/>
    <mergeCell ref="C29:F29"/>
    <mergeCell ref="G29:J29"/>
    <mergeCell ref="K29:O29"/>
    <mergeCell ref="Y29:Z29"/>
    <mergeCell ref="AA29:AB29"/>
    <mergeCell ref="P28:X28"/>
    <mergeCell ref="P29:X29"/>
    <mergeCell ref="K23:O23"/>
    <mergeCell ref="Y23:Z23"/>
    <mergeCell ref="AA23:AB23"/>
    <mergeCell ref="P23:X23"/>
    <mergeCell ref="C24:F24"/>
    <mergeCell ref="C27:F27"/>
    <mergeCell ref="G27:J27"/>
    <mergeCell ref="K27:O27"/>
    <mergeCell ref="Y27:Z27"/>
    <mergeCell ref="AA27:AB27"/>
    <mergeCell ref="AA32:AB32"/>
    <mergeCell ref="C33:F33"/>
    <mergeCell ref="G33:J33"/>
    <mergeCell ref="K33:O33"/>
    <mergeCell ref="Y33:Z33"/>
    <mergeCell ref="AA33:AB33"/>
    <mergeCell ref="P33:X33"/>
    <mergeCell ref="P32:X32"/>
    <mergeCell ref="Y36:Z36"/>
    <mergeCell ref="AA36:AB36"/>
    <mergeCell ref="C36:F36"/>
    <mergeCell ref="G36:J36"/>
    <mergeCell ref="AA34:AB34"/>
    <mergeCell ref="C35:F35"/>
    <mergeCell ref="G35:J35"/>
    <mergeCell ref="K35:O35"/>
    <mergeCell ref="Y35:Z35"/>
    <mergeCell ref="AA35:AB35"/>
    <mergeCell ref="P34:X34"/>
    <mergeCell ref="P35:X35"/>
    <mergeCell ref="C32:F32"/>
    <mergeCell ref="G32:J32"/>
    <mergeCell ref="K32:O32"/>
    <mergeCell ref="Y32:Z32"/>
    <mergeCell ref="AM50:AN50"/>
    <mergeCell ref="C50:F50"/>
    <mergeCell ref="G50:J50"/>
    <mergeCell ref="K50:O50"/>
    <mergeCell ref="Y50:Z50"/>
    <mergeCell ref="AA50:AB50"/>
    <mergeCell ref="Y51:Z51"/>
    <mergeCell ref="AA51:AB51"/>
    <mergeCell ref="P50:X50"/>
    <mergeCell ref="C51:X51"/>
    <mergeCell ref="AC20:AF20"/>
    <mergeCell ref="AC21:AF21"/>
    <mergeCell ref="AC22:AF22"/>
    <mergeCell ref="AC23:AF23"/>
    <mergeCell ref="AC24:AF24"/>
    <mergeCell ref="AC25:AF25"/>
    <mergeCell ref="AC26:AF26"/>
    <mergeCell ref="AC27:AF27"/>
    <mergeCell ref="AC28:AF28"/>
    <mergeCell ref="AC29:AF29"/>
    <mergeCell ref="AC30:AF30"/>
    <mergeCell ref="AC31:AF31"/>
    <mergeCell ref="AC32:AF32"/>
    <mergeCell ref="AC33:AF33"/>
    <mergeCell ref="AC34:AF34"/>
    <mergeCell ref="AC35:AF35"/>
    <mergeCell ref="AC36:AF36"/>
    <mergeCell ref="AC37:AF37"/>
    <mergeCell ref="AC47:AF47"/>
    <mergeCell ref="AC48:AF48"/>
    <mergeCell ref="AC49:AF49"/>
    <mergeCell ref="AC50:AF50"/>
    <mergeCell ref="AC51:AF51"/>
    <mergeCell ref="AC38:AF38"/>
    <mergeCell ref="AC39:AF39"/>
    <mergeCell ref="AC40:AF40"/>
    <mergeCell ref="AC41:AF41"/>
    <mergeCell ref="AC42:AF42"/>
    <mergeCell ref="AC43:AF43"/>
    <mergeCell ref="AC44:AF44"/>
    <mergeCell ref="AC45:AF45"/>
    <mergeCell ref="AC46:AF46"/>
  </mergeCells>
  <phoneticPr fontId="2"/>
  <conditionalFormatting sqref="AG3">
    <cfRule type="cellIs" dxfId="25" priority="1" operator="equal">
      <formula>"完　納"</formula>
    </cfRule>
    <cfRule type="cellIs" dxfId="24" priority="2" operator="equal">
      <formula>"分　納"</formula>
    </cfRule>
  </conditionalFormatting>
  <conditionalFormatting sqref="AI13:AK14">
    <cfRule type="cellIs" dxfId="23" priority="5" operator="equal">
      <formula>"完　納"</formula>
    </cfRule>
    <cfRule type="cellIs" dxfId="22"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60B2-D321-46F7-924C-621C6B985584}">
  <sheetPr codeName="Sheet4">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32" width="2.5" style="2" customWidth="1"/>
    <col min="33" max="38" width="2.625" style="2" customWidth="1"/>
    <col min="39" max="39" width="4" style="2" customWidth="1"/>
    <col min="40" max="40" width="7.875" style="2" customWidth="1"/>
    <col min="41" max="16384" width="9" style="2"/>
  </cols>
  <sheetData>
    <row r="1" spans="1:40" ht="24.95" customHeight="1">
      <c r="A1" s="1"/>
      <c r="I1" s="375" t="s">
        <v>40</v>
      </c>
      <c r="J1" s="375"/>
      <c r="K1" s="375"/>
      <c r="L1" s="375"/>
      <c r="M1" s="375"/>
      <c r="N1" s="375"/>
      <c r="O1" s="375"/>
      <c r="P1" s="375"/>
      <c r="Q1" s="375"/>
      <c r="R1" s="375"/>
      <c r="S1" s="375"/>
      <c r="T1" s="375"/>
      <c r="U1" s="375"/>
      <c r="V1" s="375"/>
      <c r="W1" s="375"/>
      <c r="X1" s="375"/>
      <c r="Y1" s="375"/>
      <c r="Z1" s="375"/>
      <c r="AA1" s="375"/>
      <c r="AB1" s="375"/>
      <c r="AC1" s="375"/>
      <c r="AD1" s="375"/>
      <c r="AM1" s="92"/>
      <c r="AN1" s="92"/>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85" t="str">
        <f>IF('入力シート兼事業者（控）'!$AQ$19=1,"値　引","返　還")</f>
        <v>返　還</v>
      </c>
      <c r="AH3" s="386"/>
      <c r="AI3" s="386"/>
      <c r="AJ3" s="386"/>
      <c r="AK3" s="387"/>
    </row>
    <row r="4" spans="1:40" ht="20.100000000000001" customHeight="1" thickBot="1">
      <c r="A4" s="1"/>
      <c r="B4" s="1"/>
      <c r="C4" s="92"/>
      <c r="D4" s="92"/>
      <c r="E4" s="92"/>
      <c r="F4" s="92"/>
      <c r="G4" s="92"/>
      <c r="H4" s="92"/>
      <c r="I4" s="92"/>
      <c r="J4" s="92"/>
      <c r="K4" s="92"/>
      <c r="L4" s="92"/>
      <c r="M4" s="92"/>
      <c r="N4" s="92"/>
      <c r="O4" s="92"/>
      <c r="P4" s="92"/>
      <c r="Q4" s="92"/>
      <c r="R4" s="92"/>
      <c r="S4" s="391"/>
      <c r="T4" s="391"/>
      <c r="AG4" s="388"/>
      <c r="AH4" s="389"/>
      <c r="AI4" s="389"/>
      <c r="AJ4" s="389"/>
      <c r="AK4" s="390"/>
    </row>
    <row r="5" spans="1:40" ht="20.100000000000001" customHeight="1" thickTop="1">
      <c r="A5" s="1"/>
      <c r="B5" s="1"/>
      <c r="C5" s="92">
        <f>'入力シート兼事業者（控）'!$G$21</f>
        <v>0</v>
      </c>
      <c r="D5" s="92"/>
      <c r="E5" s="92"/>
      <c r="F5" s="92"/>
      <c r="G5" s="92"/>
      <c r="H5" s="92"/>
      <c r="I5" s="92"/>
      <c r="J5" s="92"/>
      <c r="K5" s="92"/>
      <c r="L5" s="92"/>
      <c r="M5" s="92"/>
      <c r="N5" s="92"/>
      <c r="O5" s="92"/>
      <c r="P5" s="92"/>
      <c r="Q5" s="92"/>
      <c r="R5" s="391" t="s">
        <v>30</v>
      </c>
      <c r="S5" s="391"/>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76" t="s">
        <v>11</v>
      </c>
      <c r="V7" s="377"/>
      <c r="W7" s="377"/>
      <c r="X7" s="378"/>
      <c r="Y7" s="392" t="str">
        <f ca="1">'入力シート兼事業者（控）'!$AH$1</f>
        <v>0001-64939</v>
      </c>
      <c r="Z7" s="393"/>
      <c r="AA7" s="393"/>
      <c r="AB7" s="393"/>
      <c r="AC7" s="393"/>
      <c r="AD7" s="393"/>
      <c r="AE7" s="393"/>
      <c r="AF7" s="393"/>
      <c r="AG7" s="393"/>
      <c r="AH7" s="393"/>
      <c r="AI7" s="393"/>
      <c r="AJ7" s="393"/>
      <c r="AK7" s="394"/>
    </row>
    <row r="8" spans="1:40" ht="20.100000000000001" customHeight="1">
      <c r="A8" s="1"/>
      <c r="B8" s="1"/>
      <c r="C8" s="1"/>
      <c r="D8" s="1"/>
      <c r="E8" s="1"/>
      <c r="F8" s="1"/>
      <c r="G8" s="1"/>
      <c r="H8" s="1"/>
      <c r="I8" s="1"/>
      <c r="J8" s="1"/>
      <c r="K8" s="1"/>
      <c r="L8" s="1"/>
      <c r="M8" s="3"/>
      <c r="N8" s="3"/>
      <c r="O8" s="3"/>
      <c r="P8" s="3"/>
      <c r="Q8" s="3"/>
      <c r="R8" s="3"/>
      <c r="S8" s="3"/>
      <c r="T8" s="3"/>
      <c r="U8" s="395" t="s">
        <v>37</v>
      </c>
      <c r="V8" s="89"/>
      <c r="W8" s="89"/>
      <c r="X8" s="89"/>
      <c r="Y8" s="431">
        <f ca="1">IF('入力シート兼事業者（控）'!AR19=TRUE,TODAY(),'入力シート兼事業者（控）'!C26)</f>
        <v>45327</v>
      </c>
      <c r="Z8" s="432"/>
      <c r="AA8" s="432"/>
      <c r="AB8" s="432"/>
      <c r="AC8" s="432"/>
      <c r="AD8" s="432"/>
      <c r="AE8" s="432"/>
      <c r="AF8" s="432"/>
      <c r="AG8" s="432"/>
      <c r="AH8" s="432"/>
      <c r="AI8" s="432"/>
      <c r="AJ8" s="432"/>
      <c r="AK8" s="433"/>
    </row>
    <row r="9" spans="1:40" ht="20.100000000000001" customHeight="1" thickBot="1">
      <c r="A9" s="1"/>
      <c r="B9" s="1"/>
      <c r="T9" s="3"/>
      <c r="U9" s="434" t="s">
        <v>36</v>
      </c>
      <c r="V9" s="435"/>
      <c r="W9" s="435"/>
      <c r="X9" s="436"/>
      <c r="Y9" s="437">
        <f>'入力シート兼事業者（控）'!$Z$6</f>
        <v>0</v>
      </c>
      <c r="Z9" s="438"/>
      <c r="AA9" s="438"/>
      <c r="AB9" s="438"/>
      <c r="AC9" s="438"/>
      <c r="AD9" s="438"/>
      <c r="AE9" s="438"/>
      <c r="AF9" s="438"/>
      <c r="AG9" s="438"/>
      <c r="AH9" s="438"/>
      <c r="AI9" s="438"/>
      <c r="AJ9" s="438"/>
      <c r="AK9" s="439"/>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153" t="str">
        <f>①出庫伝票!$B$13</f>
        <v>返還日</v>
      </c>
      <c r="C13" s="157"/>
      <c r="D13" s="157"/>
      <c r="E13" s="158"/>
      <c r="F13" s="408">
        <f>①出庫伝票!$F$13</f>
        <v>0</v>
      </c>
      <c r="G13" s="408"/>
      <c r="H13" s="408"/>
      <c r="I13" s="408"/>
      <c r="J13" s="408"/>
      <c r="K13" s="408"/>
      <c r="L13" s="408"/>
      <c r="M13" s="408"/>
      <c r="N13" s="409"/>
      <c r="AH13" s="19"/>
      <c r="AI13" s="19"/>
      <c r="AJ13" s="19"/>
      <c r="AK13" s="19"/>
    </row>
    <row r="14" spans="1:40" ht="9.9499999999999993" customHeight="1">
      <c r="A14" s="4"/>
      <c r="AH14" s="19"/>
      <c r="AI14" s="19"/>
      <c r="AJ14" s="19"/>
      <c r="AK14" s="19"/>
    </row>
    <row r="15" spans="1:40" ht="20.100000000000001" customHeight="1">
      <c r="B15" s="1" t="s">
        <v>21</v>
      </c>
    </row>
    <row r="16" spans="1:40" ht="15.95" customHeight="1">
      <c r="A16" s="4"/>
      <c r="B16" s="96" t="s">
        <v>31</v>
      </c>
      <c r="C16" s="97"/>
      <c r="D16" s="97"/>
      <c r="E16" s="98"/>
      <c r="F16" s="443">
        <f>'入力シート兼事業者（控）'!$G$22</f>
        <v>0</v>
      </c>
      <c r="G16" s="444"/>
      <c r="H16" s="444"/>
      <c r="I16" s="444"/>
      <c r="J16" s="444"/>
      <c r="K16" s="444"/>
      <c r="L16" s="444"/>
      <c r="M16" s="444"/>
      <c r="N16" s="444"/>
      <c r="O16" s="444"/>
      <c r="P16" s="444"/>
      <c r="Q16" s="444"/>
      <c r="R16" s="444"/>
      <c r="S16" s="444"/>
      <c r="T16" s="444"/>
      <c r="U16" s="444"/>
      <c r="V16" s="444"/>
      <c r="W16" s="444"/>
      <c r="X16" s="444"/>
      <c r="Y16" s="445"/>
      <c r="AA16" s="96" t="s">
        <v>22</v>
      </c>
      <c r="AB16" s="97"/>
      <c r="AC16" s="97"/>
      <c r="AD16" s="97"/>
      <c r="AE16" s="97"/>
      <c r="AF16" s="98"/>
      <c r="AG16" s="16"/>
      <c r="AH16" s="16"/>
      <c r="AI16" s="16"/>
      <c r="AJ16" s="16"/>
      <c r="AK16" s="16"/>
    </row>
    <row r="17" spans="1:40" ht="15.95" customHeight="1">
      <c r="A17" s="4"/>
      <c r="B17" s="415" t="str">
        <f>'入力シート兼事業者（控）'!B23</f>
        <v>工事コード</v>
      </c>
      <c r="C17" s="416"/>
      <c r="D17" s="416"/>
      <c r="E17" s="417"/>
      <c r="F17" s="418">
        <f>'入力シート兼事業者（控）'!$G$23</f>
        <v>0</v>
      </c>
      <c r="G17" s="419"/>
      <c r="H17" s="419"/>
      <c r="I17" s="420"/>
      <c r="J17" s="421" t="s">
        <v>33</v>
      </c>
      <c r="K17" s="422"/>
      <c r="L17" s="422"/>
      <c r="M17" s="423"/>
      <c r="N17" s="440" t="str">
        <f>LEFTB('入力シート兼事業者（控）'!$G$21,36)</f>
        <v/>
      </c>
      <c r="O17" s="441"/>
      <c r="P17" s="441"/>
      <c r="Q17" s="441"/>
      <c r="R17" s="441"/>
      <c r="S17" s="441"/>
      <c r="T17" s="441"/>
      <c r="U17" s="441"/>
      <c r="V17" s="441"/>
      <c r="W17" s="441"/>
      <c r="X17" s="441"/>
      <c r="Y17" s="442"/>
      <c r="AA17" s="410">
        <f>'入力シート兼事業者（控）'!AE23</f>
        <v>0</v>
      </c>
      <c r="AB17" s="411"/>
      <c r="AC17" s="411"/>
      <c r="AD17" s="411"/>
      <c r="AE17" s="411"/>
      <c r="AF17" s="412"/>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229" t="s">
        <v>49</v>
      </c>
      <c r="C19" s="229"/>
      <c r="D19" s="229"/>
      <c r="E19" s="229"/>
      <c r="F19" s="413"/>
      <c r="G19" s="414"/>
      <c r="H19" s="414"/>
      <c r="I19" s="414"/>
      <c r="J19" s="414"/>
      <c r="K19" s="414"/>
      <c r="L19" s="414"/>
      <c r="M19" s="414"/>
      <c r="N19" s="414"/>
      <c r="O19" s="414"/>
      <c r="P19" s="414"/>
      <c r="Q19" s="414"/>
      <c r="R19" s="414"/>
      <c r="S19" s="414"/>
      <c r="T19" s="414"/>
      <c r="U19" s="414"/>
      <c r="V19" s="414"/>
      <c r="W19" s="414"/>
      <c r="X19" s="414"/>
      <c r="Y19" s="414"/>
      <c r="Z19" s="414"/>
    </row>
    <row r="20" spans="1:40" ht="15.95" customHeight="1">
      <c r="A20" s="1"/>
      <c r="B20" s="23" t="str">
        <f>'入力シート兼事業者（控）'!B25</f>
        <v>No</v>
      </c>
      <c r="C20" s="231" t="str">
        <f>'入力シート兼事業者（控）'!C25</f>
        <v>返還日</v>
      </c>
      <c r="D20" s="232"/>
      <c r="E20" s="232"/>
      <c r="F20" s="233"/>
      <c r="G20" s="231" t="str">
        <f>'入力シート兼事業者（控）'!G25</f>
        <v>基の取引日</v>
      </c>
      <c r="H20" s="232"/>
      <c r="I20" s="232"/>
      <c r="J20" s="233"/>
      <c r="K20" s="231" t="str">
        <f>'入力シート兼事業者（控）'!K25</f>
        <v>品名</v>
      </c>
      <c r="L20" s="232"/>
      <c r="M20" s="232"/>
      <c r="N20" s="232"/>
      <c r="O20" s="233"/>
      <c r="P20" s="153" t="str">
        <f>'入力シート兼事業者（控）'!$Q$25</f>
        <v>材種 / 規格 / 記号等</v>
      </c>
      <c r="Q20" s="157"/>
      <c r="R20" s="157"/>
      <c r="S20" s="157"/>
      <c r="T20" s="157"/>
      <c r="U20" s="157"/>
      <c r="V20" s="157"/>
      <c r="W20" s="157"/>
      <c r="X20" s="158"/>
      <c r="Y20" s="231" t="str">
        <f>'入力シート兼事業者（控）'!Z25</f>
        <v>数量</v>
      </c>
      <c r="Z20" s="232"/>
      <c r="AA20" s="231" t="str">
        <f>'入力シート兼事業者（控）'!AC25</f>
        <v>単位</v>
      </c>
      <c r="AB20" s="233"/>
    </row>
    <row r="21" spans="1:40" ht="15.95" customHeight="1">
      <c r="A21" s="1"/>
      <c r="B21" s="32">
        <f>'入力シート兼事業者（控）'!B26</f>
        <v>1</v>
      </c>
      <c r="C21" s="362">
        <f>'入力シート兼事業者（控）'!C26</f>
        <v>0</v>
      </c>
      <c r="D21" s="363"/>
      <c r="E21" s="363"/>
      <c r="F21" s="364"/>
      <c r="G21" s="362">
        <f>'入力シート兼事業者（控）'!G26</f>
        <v>0</v>
      </c>
      <c r="H21" s="363"/>
      <c r="I21" s="363"/>
      <c r="J21" s="364"/>
      <c r="K21" s="365">
        <f>'入力シート兼事業者（控）'!K26</f>
        <v>0</v>
      </c>
      <c r="L21" s="366"/>
      <c r="M21" s="366"/>
      <c r="N21" s="366"/>
      <c r="O21" s="367"/>
      <c r="P21" s="372">
        <f>'入力シート兼事業者（控）'!Q26</f>
        <v>0</v>
      </c>
      <c r="Q21" s="373"/>
      <c r="R21" s="373"/>
      <c r="S21" s="373"/>
      <c r="T21" s="373"/>
      <c r="U21" s="373"/>
      <c r="V21" s="373"/>
      <c r="W21" s="373"/>
      <c r="X21" s="374"/>
      <c r="Y21" s="446">
        <f>'入力シート兼事業者（控）'!Z26</f>
        <v>0</v>
      </c>
      <c r="Z21" s="447"/>
      <c r="AA21" s="448">
        <f>'入力シート兼事業者（控）'!AC26</f>
        <v>0</v>
      </c>
      <c r="AB21" s="449"/>
    </row>
    <row r="22" spans="1:40" ht="15.95" customHeight="1">
      <c r="A22" s="5"/>
      <c r="B22" s="33">
        <f>'入力シート兼事業者（控）'!B27</f>
        <v>2</v>
      </c>
      <c r="C22" s="351">
        <f>'入力シート兼事業者（控）'!C27</f>
        <v>0</v>
      </c>
      <c r="D22" s="352"/>
      <c r="E22" s="352"/>
      <c r="F22" s="353"/>
      <c r="G22" s="351">
        <f>'入力シート兼事業者（控）'!G27</f>
        <v>0</v>
      </c>
      <c r="H22" s="352"/>
      <c r="I22" s="352"/>
      <c r="J22" s="353"/>
      <c r="K22" s="354">
        <f>'入力シート兼事業者（控）'!K27</f>
        <v>0</v>
      </c>
      <c r="L22" s="355"/>
      <c r="M22" s="355"/>
      <c r="N22" s="355"/>
      <c r="O22" s="356"/>
      <c r="P22" s="359">
        <f>'入力シート兼事業者（控）'!Q27</f>
        <v>0</v>
      </c>
      <c r="Q22" s="360"/>
      <c r="R22" s="360"/>
      <c r="S22" s="360"/>
      <c r="T22" s="360"/>
      <c r="U22" s="360"/>
      <c r="V22" s="360"/>
      <c r="W22" s="360"/>
      <c r="X22" s="361"/>
      <c r="Y22" s="450">
        <f>'入力シート兼事業者（控）'!Z27</f>
        <v>0</v>
      </c>
      <c r="Z22" s="451"/>
      <c r="AA22" s="452">
        <f>'入力シート兼事業者（控）'!AC27</f>
        <v>0</v>
      </c>
      <c r="AB22" s="453"/>
      <c r="AM22" s="5"/>
      <c r="AN22" s="5"/>
    </row>
    <row r="23" spans="1:40" ht="15.95" customHeight="1">
      <c r="A23" s="5"/>
      <c r="B23" s="33">
        <f>'入力シート兼事業者（控）'!B28</f>
        <v>3</v>
      </c>
      <c r="C23" s="351">
        <f>'入力シート兼事業者（控）'!C28</f>
        <v>0</v>
      </c>
      <c r="D23" s="352"/>
      <c r="E23" s="352"/>
      <c r="F23" s="353"/>
      <c r="G23" s="351">
        <f>'入力シート兼事業者（控）'!G28</f>
        <v>0</v>
      </c>
      <c r="H23" s="352"/>
      <c r="I23" s="352"/>
      <c r="J23" s="353"/>
      <c r="K23" s="354">
        <f>'入力シート兼事業者（控）'!K28</f>
        <v>0</v>
      </c>
      <c r="L23" s="355"/>
      <c r="M23" s="355"/>
      <c r="N23" s="355"/>
      <c r="O23" s="356"/>
      <c r="P23" s="359">
        <f>'入力シート兼事業者（控）'!Q28</f>
        <v>0</v>
      </c>
      <c r="Q23" s="360"/>
      <c r="R23" s="360"/>
      <c r="S23" s="360"/>
      <c r="T23" s="360"/>
      <c r="U23" s="360"/>
      <c r="V23" s="360"/>
      <c r="W23" s="360"/>
      <c r="X23" s="361"/>
      <c r="Y23" s="450">
        <f>'入力シート兼事業者（控）'!Z28</f>
        <v>0</v>
      </c>
      <c r="Z23" s="451"/>
      <c r="AA23" s="452">
        <f>'入力シート兼事業者（控）'!AC28</f>
        <v>0</v>
      </c>
      <c r="AB23" s="453"/>
      <c r="AM23" s="5"/>
      <c r="AN23" s="5"/>
    </row>
    <row r="24" spans="1:40" ht="15.95" customHeight="1">
      <c r="A24" s="5"/>
      <c r="B24" s="33">
        <f>'入力シート兼事業者（控）'!B29</f>
        <v>4</v>
      </c>
      <c r="C24" s="351">
        <f>'入力シート兼事業者（控）'!C29</f>
        <v>0</v>
      </c>
      <c r="D24" s="352"/>
      <c r="E24" s="352"/>
      <c r="F24" s="353"/>
      <c r="G24" s="351">
        <f>'入力シート兼事業者（控）'!G29</f>
        <v>0</v>
      </c>
      <c r="H24" s="352"/>
      <c r="I24" s="352"/>
      <c r="J24" s="353"/>
      <c r="K24" s="354">
        <f>'入力シート兼事業者（控）'!K29</f>
        <v>0</v>
      </c>
      <c r="L24" s="355"/>
      <c r="M24" s="355"/>
      <c r="N24" s="355"/>
      <c r="O24" s="356"/>
      <c r="P24" s="359">
        <f>'入力シート兼事業者（控）'!Q29</f>
        <v>0</v>
      </c>
      <c r="Q24" s="360"/>
      <c r="R24" s="360"/>
      <c r="S24" s="360"/>
      <c r="T24" s="360"/>
      <c r="U24" s="360"/>
      <c r="V24" s="360"/>
      <c r="W24" s="360"/>
      <c r="X24" s="361"/>
      <c r="Y24" s="450">
        <f>'入力シート兼事業者（控）'!Z29</f>
        <v>0</v>
      </c>
      <c r="Z24" s="451"/>
      <c r="AA24" s="452">
        <f>'入力シート兼事業者（控）'!AC29</f>
        <v>0</v>
      </c>
      <c r="AB24" s="453"/>
      <c r="AM24" s="5"/>
      <c r="AN24" s="5"/>
    </row>
    <row r="25" spans="1:40" ht="15.95" customHeight="1">
      <c r="A25" s="5"/>
      <c r="B25" s="33">
        <f>'入力シート兼事業者（控）'!B30</f>
        <v>5</v>
      </c>
      <c r="C25" s="351">
        <f>'入力シート兼事業者（控）'!C30</f>
        <v>0</v>
      </c>
      <c r="D25" s="352"/>
      <c r="E25" s="352"/>
      <c r="F25" s="353"/>
      <c r="G25" s="351">
        <f>'入力シート兼事業者（控）'!G30</f>
        <v>0</v>
      </c>
      <c r="H25" s="352"/>
      <c r="I25" s="352"/>
      <c r="J25" s="353"/>
      <c r="K25" s="354">
        <f>'入力シート兼事業者（控）'!K30</f>
        <v>0</v>
      </c>
      <c r="L25" s="355"/>
      <c r="M25" s="355"/>
      <c r="N25" s="355"/>
      <c r="O25" s="356"/>
      <c r="P25" s="359">
        <f>'入力シート兼事業者（控）'!Q30</f>
        <v>0</v>
      </c>
      <c r="Q25" s="360"/>
      <c r="R25" s="360"/>
      <c r="S25" s="360"/>
      <c r="T25" s="360"/>
      <c r="U25" s="360"/>
      <c r="V25" s="360"/>
      <c r="W25" s="360"/>
      <c r="X25" s="361"/>
      <c r="Y25" s="450">
        <f>'入力シート兼事業者（控）'!Z30</f>
        <v>0</v>
      </c>
      <c r="Z25" s="451"/>
      <c r="AA25" s="452">
        <f>'入力シート兼事業者（控）'!AC30</f>
        <v>0</v>
      </c>
      <c r="AB25" s="453"/>
      <c r="AM25" s="5"/>
      <c r="AN25" s="5"/>
    </row>
    <row r="26" spans="1:40" ht="15.95" customHeight="1">
      <c r="A26" s="5"/>
      <c r="B26" s="33">
        <f>'入力シート兼事業者（控）'!B31</f>
        <v>6</v>
      </c>
      <c r="C26" s="351">
        <f>'入力シート兼事業者（控）'!C31</f>
        <v>0</v>
      </c>
      <c r="D26" s="352"/>
      <c r="E26" s="352"/>
      <c r="F26" s="353"/>
      <c r="G26" s="351">
        <f>'入力シート兼事業者（控）'!G31</f>
        <v>0</v>
      </c>
      <c r="H26" s="352"/>
      <c r="I26" s="352"/>
      <c r="J26" s="353"/>
      <c r="K26" s="354">
        <f>'入力シート兼事業者（控）'!K31</f>
        <v>0</v>
      </c>
      <c r="L26" s="355"/>
      <c r="M26" s="355"/>
      <c r="N26" s="355"/>
      <c r="O26" s="356"/>
      <c r="P26" s="359">
        <f>'入力シート兼事業者（控）'!Q31</f>
        <v>0</v>
      </c>
      <c r="Q26" s="360"/>
      <c r="R26" s="360"/>
      <c r="S26" s="360"/>
      <c r="T26" s="360"/>
      <c r="U26" s="360"/>
      <c r="V26" s="360"/>
      <c r="W26" s="360"/>
      <c r="X26" s="361"/>
      <c r="Y26" s="450">
        <f>'入力シート兼事業者（控）'!Z31</f>
        <v>0</v>
      </c>
      <c r="Z26" s="451"/>
      <c r="AA26" s="452">
        <f>'入力シート兼事業者（控）'!AC31</f>
        <v>0</v>
      </c>
      <c r="AB26" s="453"/>
      <c r="AM26" s="5"/>
      <c r="AN26" s="5"/>
    </row>
    <row r="27" spans="1:40" ht="15.95" customHeight="1">
      <c r="A27" s="5"/>
      <c r="B27" s="33">
        <f>'入力シート兼事業者（控）'!B32</f>
        <v>7</v>
      </c>
      <c r="C27" s="351">
        <f>'入力シート兼事業者（控）'!C32</f>
        <v>0</v>
      </c>
      <c r="D27" s="352"/>
      <c r="E27" s="352"/>
      <c r="F27" s="353"/>
      <c r="G27" s="351">
        <f>'入力シート兼事業者（控）'!G32</f>
        <v>0</v>
      </c>
      <c r="H27" s="352"/>
      <c r="I27" s="352"/>
      <c r="J27" s="353"/>
      <c r="K27" s="354">
        <f>'入力シート兼事業者（控）'!K32</f>
        <v>0</v>
      </c>
      <c r="L27" s="355"/>
      <c r="M27" s="355"/>
      <c r="N27" s="355"/>
      <c r="O27" s="356"/>
      <c r="P27" s="359">
        <f>'入力シート兼事業者（控）'!Q32</f>
        <v>0</v>
      </c>
      <c r="Q27" s="360"/>
      <c r="R27" s="360"/>
      <c r="S27" s="360"/>
      <c r="T27" s="360"/>
      <c r="U27" s="360"/>
      <c r="V27" s="360"/>
      <c r="W27" s="360"/>
      <c r="X27" s="361"/>
      <c r="Y27" s="450">
        <f>'入力シート兼事業者（控）'!Z32</f>
        <v>0</v>
      </c>
      <c r="Z27" s="451"/>
      <c r="AA27" s="452">
        <f>'入力シート兼事業者（控）'!AC32</f>
        <v>0</v>
      </c>
      <c r="AB27" s="453"/>
      <c r="AM27" s="5"/>
      <c r="AN27" s="5"/>
    </row>
    <row r="28" spans="1:40" ht="15.95" customHeight="1">
      <c r="A28" s="5"/>
      <c r="B28" s="33">
        <f>'入力シート兼事業者（控）'!B33</f>
        <v>8</v>
      </c>
      <c r="C28" s="351">
        <f>'入力シート兼事業者（控）'!C33</f>
        <v>0</v>
      </c>
      <c r="D28" s="352"/>
      <c r="E28" s="352"/>
      <c r="F28" s="353"/>
      <c r="G28" s="351">
        <f>'入力シート兼事業者（控）'!G33</f>
        <v>0</v>
      </c>
      <c r="H28" s="352"/>
      <c r="I28" s="352"/>
      <c r="J28" s="353"/>
      <c r="K28" s="354">
        <f>'入力シート兼事業者（控）'!K33</f>
        <v>0</v>
      </c>
      <c r="L28" s="355"/>
      <c r="M28" s="355"/>
      <c r="N28" s="355"/>
      <c r="O28" s="356"/>
      <c r="P28" s="359">
        <f>'入力シート兼事業者（控）'!Q33</f>
        <v>0</v>
      </c>
      <c r="Q28" s="360"/>
      <c r="R28" s="360"/>
      <c r="S28" s="360"/>
      <c r="T28" s="360"/>
      <c r="U28" s="360"/>
      <c r="V28" s="360"/>
      <c r="W28" s="360"/>
      <c r="X28" s="361"/>
      <c r="Y28" s="450">
        <f>'入力シート兼事業者（控）'!Z33</f>
        <v>0</v>
      </c>
      <c r="Z28" s="451"/>
      <c r="AA28" s="452">
        <f>'入力シート兼事業者（控）'!AC33</f>
        <v>0</v>
      </c>
      <c r="AB28" s="453"/>
      <c r="AM28" s="5"/>
      <c r="AN28" s="5"/>
    </row>
    <row r="29" spans="1:40" ht="15.95" customHeight="1">
      <c r="A29" s="5"/>
      <c r="B29" s="33">
        <f>'入力シート兼事業者（控）'!B34</f>
        <v>9</v>
      </c>
      <c r="C29" s="351">
        <f>'入力シート兼事業者（控）'!C34</f>
        <v>0</v>
      </c>
      <c r="D29" s="352"/>
      <c r="E29" s="352"/>
      <c r="F29" s="353"/>
      <c r="G29" s="351">
        <f>'入力シート兼事業者（控）'!G34</f>
        <v>0</v>
      </c>
      <c r="H29" s="352"/>
      <c r="I29" s="352"/>
      <c r="J29" s="353"/>
      <c r="K29" s="354">
        <f>'入力シート兼事業者（控）'!K34</f>
        <v>0</v>
      </c>
      <c r="L29" s="355"/>
      <c r="M29" s="355"/>
      <c r="N29" s="355"/>
      <c r="O29" s="356"/>
      <c r="P29" s="359">
        <f>'入力シート兼事業者（控）'!Q34</f>
        <v>0</v>
      </c>
      <c r="Q29" s="360"/>
      <c r="R29" s="360"/>
      <c r="S29" s="360"/>
      <c r="T29" s="360"/>
      <c r="U29" s="360"/>
      <c r="V29" s="360"/>
      <c r="W29" s="360"/>
      <c r="X29" s="361"/>
      <c r="Y29" s="450">
        <f>'入力シート兼事業者（控）'!Z34</f>
        <v>0</v>
      </c>
      <c r="Z29" s="451"/>
      <c r="AA29" s="452">
        <f>'入力シート兼事業者（控）'!AC34</f>
        <v>0</v>
      </c>
      <c r="AB29" s="453"/>
      <c r="AM29" s="5"/>
      <c r="AN29" s="5"/>
    </row>
    <row r="30" spans="1:40" ht="15.95" customHeight="1">
      <c r="A30" s="5"/>
      <c r="B30" s="33">
        <f>'入力シート兼事業者（控）'!B35</f>
        <v>10</v>
      </c>
      <c r="C30" s="351">
        <f>'入力シート兼事業者（控）'!C35</f>
        <v>0</v>
      </c>
      <c r="D30" s="352"/>
      <c r="E30" s="352"/>
      <c r="F30" s="353"/>
      <c r="G30" s="351">
        <f>'入力シート兼事業者（控）'!G35</f>
        <v>0</v>
      </c>
      <c r="H30" s="352"/>
      <c r="I30" s="352"/>
      <c r="J30" s="353"/>
      <c r="K30" s="354">
        <f>'入力シート兼事業者（控）'!K35</f>
        <v>0</v>
      </c>
      <c r="L30" s="355"/>
      <c r="M30" s="355"/>
      <c r="N30" s="355"/>
      <c r="O30" s="356"/>
      <c r="P30" s="359">
        <f>'入力シート兼事業者（控）'!Q35</f>
        <v>0</v>
      </c>
      <c r="Q30" s="360"/>
      <c r="R30" s="360"/>
      <c r="S30" s="360"/>
      <c r="T30" s="360"/>
      <c r="U30" s="360"/>
      <c r="V30" s="360"/>
      <c r="W30" s="360"/>
      <c r="X30" s="361"/>
      <c r="Y30" s="450">
        <f>'入力シート兼事業者（控）'!Z35</f>
        <v>0</v>
      </c>
      <c r="Z30" s="451"/>
      <c r="AA30" s="452">
        <f>'入力シート兼事業者（控）'!AC35</f>
        <v>0</v>
      </c>
      <c r="AB30" s="453"/>
      <c r="AM30" s="5"/>
      <c r="AN30" s="5"/>
    </row>
    <row r="31" spans="1:40" ht="15.95" customHeight="1">
      <c r="A31" s="5"/>
      <c r="B31" s="33">
        <f>'入力シート兼事業者（控）'!B36</f>
        <v>11</v>
      </c>
      <c r="C31" s="351">
        <f>'入力シート兼事業者（控）'!C36</f>
        <v>0</v>
      </c>
      <c r="D31" s="352"/>
      <c r="E31" s="352"/>
      <c r="F31" s="353"/>
      <c r="G31" s="351">
        <f>'入力シート兼事業者（控）'!G36</f>
        <v>0</v>
      </c>
      <c r="H31" s="352"/>
      <c r="I31" s="352"/>
      <c r="J31" s="353"/>
      <c r="K31" s="354">
        <f>'入力シート兼事業者（控）'!K36</f>
        <v>0</v>
      </c>
      <c r="L31" s="355"/>
      <c r="M31" s="355"/>
      <c r="N31" s="355"/>
      <c r="O31" s="356"/>
      <c r="P31" s="359">
        <f>'入力シート兼事業者（控）'!Q36</f>
        <v>0</v>
      </c>
      <c r="Q31" s="360"/>
      <c r="R31" s="360"/>
      <c r="S31" s="360"/>
      <c r="T31" s="360"/>
      <c r="U31" s="360"/>
      <c r="V31" s="360"/>
      <c r="W31" s="360"/>
      <c r="X31" s="361"/>
      <c r="Y31" s="450">
        <f>'入力シート兼事業者（控）'!Z36</f>
        <v>0</v>
      </c>
      <c r="Z31" s="451"/>
      <c r="AA31" s="452">
        <f>'入力シート兼事業者（控）'!AC36</f>
        <v>0</v>
      </c>
      <c r="AB31" s="453"/>
      <c r="AM31" s="5"/>
      <c r="AN31" s="5"/>
    </row>
    <row r="32" spans="1:40" ht="15.95" customHeight="1">
      <c r="A32" s="5"/>
      <c r="B32" s="33">
        <f>'入力シート兼事業者（控）'!B37</f>
        <v>12</v>
      </c>
      <c r="C32" s="351">
        <f>'入力シート兼事業者（控）'!C37</f>
        <v>0</v>
      </c>
      <c r="D32" s="352"/>
      <c r="E32" s="352"/>
      <c r="F32" s="353"/>
      <c r="G32" s="351">
        <f>'入力シート兼事業者（控）'!G37</f>
        <v>0</v>
      </c>
      <c r="H32" s="352"/>
      <c r="I32" s="352"/>
      <c r="J32" s="353"/>
      <c r="K32" s="354">
        <f>'入力シート兼事業者（控）'!K37</f>
        <v>0</v>
      </c>
      <c r="L32" s="355"/>
      <c r="M32" s="355"/>
      <c r="N32" s="355"/>
      <c r="O32" s="356"/>
      <c r="P32" s="359">
        <f>'入力シート兼事業者（控）'!Q37</f>
        <v>0</v>
      </c>
      <c r="Q32" s="360"/>
      <c r="R32" s="360"/>
      <c r="S32" s="360"/>
      <c r="T32" s="360"/>
      <c r="U32" s="360"/>
      <c r="V32" s="360"/>
      <c r="W32" s="360"/>
      <c r="X32" s="361"/>
      <c r="Y32" s="450">
        <f>'入力シート兼事業者（控）'!Z37</f>
        <v>0</v>
      </c>
      <c r="Z32" s="451"/>
      <c r="AA32" s="452">
        <f>'入力シート兼事業者（控）'!AC37</f>
        <v>0</v>
      </c>
      <c r="AB32" s="453"/>
      <c r="AM32" s="5"/>
      <c r="AN32" s="5"/>
    </row>
    <row r="33" spans="1:40" ht="15.95" customHeight="1">
      <c r="A33" s="5"/>
      <c r="B33" s="33">
        <f>'入力シート兼事業者（控）'!B38</f>
        <v>13</v>
      </c>
      <c r="C33" s="351">
        <f>'入力シート兼事業者（控）'!C38</f>
        <v>0</v>
      </c>
      <c r="D33" s="352"/>
      <c r="E33" s="352"/>
      <c r="F33" s="353"/>
      <c r="G33" s="351">
        <f>'入力シート兼事業者（控）'!G38</f>
        <v>0</v>
      </c>
      <c r="H33" s="352"/>
      <c r="I33" s="352"/>
      <c r="J33" s="353"/>
      <c r="K33" s="354">
        <f>'入力シート兼事業者（控）'!K38</f>
        <v>0</v>
      </c>
      <c r="L33" s="355"/>
      <c r="M33" s="355"/>
      <c r="N33" s="355"/>
      <c r="O33" s="356"/>
      <c r="P33" s="359">
        <f>'入力シート兼事業者（控）'!Q38</f>
        <v>0</v>
      </c>
      <c r="Q33" s="360"/>
      <c r="R33" s="360"/>
      <c r="S33" s="360"/>
      <c r="T33" s="360"/>
      <c r="U33" s="360"/>
      <c r="V33" s="360"/>
      <c r="W33" s="360"/>
      <c r="X33" s="361"/>
      <c r="Y33" s="450">
        <f>'入力シート兼事業者（控）'!Z38</f>
        <v>0</v>
      </c>
      <c r="Z33" s="451"/>
      <c r="AA33" s="452">
        <f>'入力シート兼事業者（控）'!AC38</f>
        <v>0</v>
      </c>
      <c r="AB33" s="453"/>
      <c r="AM33" s="5"/>
      <c r="AN33" s="5"/>
    </row>
    <row r="34" spans="1:40" ht="15.95" customHeight="1">
      <c r="A34" s="5"/>
      <c r="B34" s="33">
        <f>'入力シート兼事業者（控）'!B39</f>
        <v>14</v>
      </c>
      <c r="C34" s="351">
        <f>'入力シート兼事業者（控）'!C39</f>
        <v>0</v>
      </c>
      <c r="D34" s="352"/>
      <c r="E34" s="352"/>
      <c r="F34" s="353"/>
      <c r="G34" s="351">
        <f>'入力シート兼事業者（控）'!G39</f>
        <v>0</v>
      </c>
      <c r="H34" s="352"/>
      <c r="I34" s="352"/>
      <c r="J34" s="353"/>
      <c r="K34" s="354">
        <f>'入力シート兼事業者（控）'!K39</f>
        <v>0</v>
      </c>
      <c r="L34" s="355"/>
      <c r="M34" s="355"/>
      <c r="N34" s="355"/>
      <c r="O34" s="356"/>
      <c r="P34" s="359">
        <f>'入力シート兼事業者（控）'!Q39</f>
        <v>0</v>
      </c>
      <c r="Q34" s="360"/>
      <c r="R34" s="360"/>
      <c r="S34" s="360"/>
      <c r="T34" s="360"/>
      <c r="U34" s="360"/>
      <c r="V34" s="360"/>
      <c r="W34" s="360"/>
      <c r="X34" s="361"/>
      <c r="Y34" s="450">
        <f>'入力シート兼事業者（控）'!Z39</f>
        <v>0</v>
      </c>
      <c r="Z34" s="451"/>
      <c r="AA34" s="452">
        <f>'入力シート兼事業者（控）'!AC39</f>
        <v>0</v>
      </c>
      <c r="AB34" s="453"/>
      <c r="AM34" s="5"/>
      <c r="AN34" s="5"/>
    </row>
    <row r="35" spans="1:40" ht="15.95" customHeight="1">
      <c r="A35" s="5"/>
      <c r="B35" s="33">
        <f>'入力シート兼事業者（控）'!B40</f>
        <v>15</v>
      </c>
      <c r="C35" s="351">
        <f>'入力シート兼事業者（控）'!C40</f>
        <v>0</v>
      </c>
      <c r="D35" s="352"/>
      <c r="E35" s="352"/>
      <c r="F35" s="353"/>
      <c r="G35" s="351">
        <f>'入力シート兼事業者（控）'!G40</f>
        <v>0</v>
      </c>
      <c r="H35" s="352"/>
      <c r="I35" s="352"/>
      <c r="J35" s="353"/>
      <c r="K35" s="354">
        <f>'入力シート兼事業者（控）'!K40</f>
        <v>0</v>
      </c>
      <c r="L35" s="355"/>
      <c r="M35" s="355"/>
      <c r="N35" s="355"/>
      <c r="O35" s="356"/>
      <c r="P35" s="359">
        <f>'入力シート兼事業者（控）'!Q40</f>
        <v>0</v>
      </c>
      <c r="Q35" s="360"/>
      <c r="R35" s="360"/>
      <c r="S35" s="360"/>
      <c r="T35" s="360"/>
      <c r="U35" s="360"/>
      <c r="V35" s="360"/>
      <c r="W35" s="360"/>
      <c r="X35" s="361"/>
      <c r="Y35" s="450">
        <f>'入力シート兼事業者（控）'!Z40</f>
        <v>0</v>
      </c>
      <c r="Z35" s="451"/>
      <c r="AA35" s="452">
        <f>'入力シート兼事業者（控）'!AC40</f>
        <v>0</v>
      </c>
      <c r="AB35" s="453"/>
      <c r="AM35" s="5"/>
      <c r="AN35" s="5"/>
    </row>
    <row r="36" spans="1:40" ht="15.95" customHeight="1">
      <c r="A36" s="5"/>
      <c r="B36" s="33">
        <f>'入力シート兼事業者（控）'!B41</f>
        <v>16</v>
      </c>
      <c r="C36" s="351">
        <f>'入力シート兼事業者（控）'!C41</f>
        <v>0</v>
      </c>
      <c r="D36" s="352"/>
      <c r="E36" s="352"/>
      <c r="F36" s="353"/>
      <c r="G36" s="351">
        <f>'入力シート兼事業者（控）'!G41</f>
        <v>0</v>
      </c>
      <c r="H36" s="352"/>
      <c r="I36" s="352"/>
      <c r="J36" s="353"/>
      <c r="K36" s="354">
        <f>'入力シート兼事業者（控）'!K41</f>
        <v>0</v>
      </c>
      <c r="L36" s="355"/>
      <c r="M36" s="355"/>
      <c r="N36" s="355"/>
      <c r="O36" s="356"/>
      <c r="P36" s="359">
        <f>'入力シート兼事業者（控）'!Q41</f>
        <v>0</v>
      </c>
      <c r="Q36" s="360"/>
      <c r="R36" s="360"/>
      <c r="S36" s="360"/>
      <c r="T36" s="360"/>
      <c r="U36" s="360"/>
      <c r="V36" s="360"/>
      <c r="W36" s="360"/>
      <c r="X36" s="361"/>
      <c r="Y36" s="450">
        <f>'入力シート兼事業者（控）'!Z41</f>
        <v>0</v>
      </c>
      <c r="Z36" s="451"/>
      <c r="AA36" s="452">
        <f>'入力シート兼事業者（控）'!AC41</f>
        <v>0</v>
      </c>
      <c r="AB36" s="453"/>
      <c r="AM36" s="5"/>
      <c r="AN36" s="5"/>
    </row>
    <row r="37" spans="1:40" ht="15.95" customHeight="1">
      <c r="A37" s="5"/>
      <c r="B37" s="33">
        <f>'入力シート兼事業者（控）'!B42</f>
        <v>17</v>
      </c>
      <c r="C37" s="351">
        <f>'入力シート兼事業者（控）'!C42</f>
        <v>0</v>
      </c>
      <c r="D37" s="352"/>
      <c r="E37" s="352"/>
      <c r="F37" s="353"/>
      <c r="G37" s="351">
        <f>'入力シート兼事業者（控）'!G42</f>
        <v>0</v>
      </c>
      <c r="H37" s="352"/>
      <c r="I37" s="352"/>
      <c r="J37" s="353"/>
      <c r="K37" s="354">
        <f>'入力シート兼事業者（控）'!K42</f>
        <v>0</v>
      </c>
      <c r="L37" s="355"/>
      <c r="M37" s="355"/>
      <c r="N37" s="355"/>
      <c r="O37" s="356"/>
      <c r="P37" s="359">
        <f>'入力シート兼事業者（控）'!Q42</f>
        <v>0</v>
      </c>
      <c r="Q37" s="360"/>
      <c r="R37" s="360"/>
      <c r="S37" s="360"/>
      <c r="T37" s="360"/>
      <c r="U37" s="360"/>
      <c r="V37" s="360"/>
      <c r="W37" s="360"/>
      <c r="X37" s="361"/>
      <c r="Y37" s="450">
        <f>'入力シート兼事業者（控）'!Z42</f>
        <v>0</v>
      </c>
      <c r="Z37" s="451"/>
      <c r="AA37" s="452">
        <f>'入力シート兼事業者（控）'!AC42</f>
        <v>0</v>
      </c>
      <c r="AB37" s="453"/>
      <c r="AM37" s="5"/>
      <c r="AN37" s="5"/>
    </row>
    <row r="38" spans="1:40" ht="15.95" customHeight="1">
      <c r="A38" s="5"/>
      <c r="B38" s="33">
        <f>'入力シート兼事業者（控）'!B43</f>
        <v>18</v>
      </c>
      <c r="C38" s="351">
        <f>'入力シート兼事業者（控）'!C43</f>
        <v>0</v>
      </c>
      <c r="D38" s="352"/>
      <c r="E38" s="352"/>
      <c r="F38" s="353"/>
      <c r="G38" s="351">
        <f>'入力シート兼事業者（控）'!G43</f>
        <v>0</v>
      </c>
      <c r="H38" s="352"/>
      <c r="I38" s="352"/>
      <c r="J38" s="353"/>
      <c r="K38" s="354">
        <f>'入力シート兼事業者（控）'!K43</f>
        <v>0</v>
      </c>
      <c r="L38" s="355"/>
      <c r="M38" s="355"/>
      <c r="N38" s="355"/>
      <c r="O38" s="356"/>
      <c r="P38" s="359">
        <f>'入力シート兼事業者（控）'!Q43</f>
        <v>0</v>
      </c>
      <c r="Q38" s="360"/>
      <c r="R38" s="360"/>
      <c r="S38" s="360"/>
      <c r="T38" s="360"/>
      <c r="U38" s="360"/>
      <c r="V38" s="360"/>
      <c r="W38" s="360"/>
      <c r="X38" s="361"/>
      <c r="Y38" s="450">
        <f>'入力シート兼事業者（控）'!Z43</f>
        <v>0</v>
      </c>
      <c r="Z38" s="451"/>
      <c r="AA38" s="452">
        <f>'入力シート兼事業者（控）'!AC43</f>
        <v>0</v>
      </c>
      <c r="AB38" s="453"/>
      <c r="AM38" s="5"/>
      <c r="AN38" s="5"/>
    </row>
    <row r="39" spans="1:40" ht="15.95" customHeight="1">
      <c r="A39" s="5"/>
      <c r="B39" s="33">
        <f>'入力シート兼事業者（控）'!B44</f>
        <v>19</v>
      </c>
      <c r="C39" s="351">
        <f>'入力シート兼事業者（控）'!C44</f>
        <v>0</v>
      </c>
      <c r="D39" s="352"/>
      <c r="E39" s="352"/>
      <c r="F39" s="353"/>
      <c r="G39" s="351">
        <f>'入力シート兼事業者（控）'!G44</f>
        <v>0</v>
      </c>
      <c r="H39" s="352"/>
      <c r="I39" s="352"/>
      <c r="J39" s="353"/>
      <c r="K39" s="354">
        <f>'入力シート兼事業者（控）'!K44</f>
        <v>0</v>
      </c>
      <c r="L39" s="355"/>
      <c r="M39" s="355"/>
      <c r="N39" s="355"/>
      <c r="O39" s="356"/>
      <c r="P39" s="359">
        <f>'入力シート兼事業者（控）'!Q44</f>
        <v>0</v>
      </c>
      <c r="Q39" s="360"/>
      <c r="R39" s="360"/>
      <c r="S39" s="360"/>
      <c r="T39" s="360"/>
      <c r="U39" s="360"/>
      <c r="V39" s="360"/>
      <c r="W39" s="360"/>
      <c r="X39" s="361"/>
      <c r="Y39" s="450">
        <f>'入力シート兼事業者（控）'!Z44</f>
        <v>0</v>
      </c>
      <c r="Z39" s="451"/>
      <c r="AA39" s="452">
        <f>'入力シート兼事業者（控）'!AC44</f>
        <v>0</v>
      </c>
      <c r="AB39" s="453"/>
      <c r="AM39" s="5"/>
      <c r="AN39" s="5"/>
    </row>
    <row r="40" spans="1:40" ht="15.95" customHeight="1">
      <c r="A40" s="5"/>
      <c r="B40" s="33">
        <f>'入力シート兼事業者（控）'!B45</f>
        <v>20</v>
      </c>
      <c r="C40" s="351">
        <f>'入力シート兼事業者（控）'!C45</f>
        <v>0</v>
      </c>
      <c r="D40" s="352"/>
      <c r="E40" s="352"/>
      <c r="F40" s="353"/>
      <c r="G40" s="351">
        <f>'入力シート兼事業者（控）'!G45</f>
        <v>0</v>
      </c>
      <c r="H40" s="352"/>
      <c r="I40" s="352"/>
      <c r="J40" s="353"/>
      <c r="K40" s="354">
        <f>'入力シート兼事業者（控）'!K45</f>
        <v>0</v>
      </c>
      <c r="L40" s="355"/>
      <c r="M40" s="355"/>
      <c r="N40" s="355"/>
      <c r="O40" s="356"/>
      <c r="P40" s="359">
        <f>'入力シート兼事業者（控）'!Q45</f>
        <v>0</v>
      </c>
      <c r="Q40" s="360"/>
      <c r="R40" s="360"/>
      <c r="S40" s="360"/>
      <c r="T40" s="360"/>
      <c r="U40" s="360"/>
      <c r="V40" s="360"/>
      <c r="W40" s="360"/>
      <c r="X40" s="361"/>
      <c r="Y40" s="450">
        <f>'入力シート兼事業者（控）'!Z45</f>
        <v>0</v>
      </c>
      <c r="Z40" s="451"/>
      <c r="AA40" s="452">
        <f>'入力シート兼事業者（控）'!AC45</f>
        <v>0</v>
      </c>
      <c r="AB40" s="453"/>
      <c r="AM40" s="5"/>
      <c r="AN40" s="5"/>
    </row>
    <row r="41" spans="1:40" ht="15.95" customHeight="1">
      <c r="A41" s="5"/>
      <c r="B41" s="33">
        <f>'入力シート兼事業者（控）'!B46</f>
        <v>21</v>
      </c>
      <c r="C41" s="351">
        <f>'入力シート兼事業者（控）'!C46</f>
        <v>0</v>
      </c>
      <c r="D41" s="352"/>
      <c r="E41" s="352"/>
      <c r="F41" s="353"/>
      <c r="G41" s="351">
        <f>'入力シート兼事業者（控）'!G46</f>
        <v>0</v>
      </c>
      <c r="H41" s="352"/>
      <c r="I41" s="352"/>
      <c r="J41" s="353"/>
      <c r="K41" s="354">
        <f>'入力シート兼事業者（控）'!K46</f>
        <v>0</v>
      </c>
      <c r="L41" s="355"/>
      <c r="M41" s="355"/>
      <c r="N41" s="355"/>
      <c r="O41" s="356"/>
      <c r="P41" s="359">
        <f>'入力シート兼事業者（控）'!Q46</f>
        <v>0</v>
      </c>
      <c r="Q41" s="360"/>
      <c r="R41" s="360"/>
      <c r="S41" s="360"/>
      <c r="T41" s="360"/>
      <c r="U41" s="360"/>
      <c r="V41" s="360"/>
      <c r="W41" s="360"/>
      <c r="X41" s="361"/>
      <c r="Y41" s="450">
        <f>'入力シート兼事業者（控）'!Z46</f>
        <v>0</v>
      </c>
      <c r="Z41" s="451"/>
      <c r="AA41" s="452">
        <f>'入力シート兼事業者（控）'!AC46</f>
        <v>0</v>
      </c>
      <c r="AB41" s="453"/>
      <c r="AM41" s="5"/>
      <c r="AN41" s="5"/>
    </row>
    <row r="42" spans="1:40" ht="15.95" customHeight="1">
      <c r="A42" s="5"/>
      <c r="B42" s="33">
        <f>'入力シート兼事業者（控）'!B47</f>
        <v>22</v>
      </c>
      <c r="C42" s="351">
        <f>'入力シート兼事業者（控）'!C47</f>
        <v>0</v>
      </c>
      <c r="D42" s="352"/>
      <c r="E42" s="352"/>
      <c r="F42" s="353"/>
      <c r="G42" s="351">
        <f>'入力シート兼事業者（控）'!G47</f>
        <v>0</v>
      </c>
      <c r="H42" s="352"/>
      <c r="I42" s="352"/>
      <c r="J42" s="353"/>
      <c r="K42" s="354">
        <f>'入力シート兼事業者（控）'!K47</f>
        <v>0</v>
      </c>
      <c r="L42" s="355"/>
      <c r="M42" s="355"/>
      <c r="N42" s="355"/>
      <c r="O42" s="356"/>
      <c r="P42" s="359">
        <f>'入力シート兼事業者（控）'!Q47</f>
        <v>0</v>
      </c>
      <c r="Q42" s="360"/>
      <c r="R42" s="360"/>
      <c r="S42" s="360"/>
      <c r="T42" s="360"/>
      <c r="U42" s="360"/>
      <c r="V42" s="360"/>
      <c r="W42" s="360"/>
      <c r="X42" s="361"/>
      <c r="Y42" s="450">
        <f>'入力シート兼事業者（控）'!Z47</f>
        <v>0</v>
      </c>
      <c r="Z42" s="451"/>
      <c r="AA42" s="452">
        <f>'入力シート兼事業者（控）'!AC47</f>
        <v>0</v>
      </c>
      <c r="AB42" s="453"/>
      <c r="AM42" s="5"/>
      <c r="AN42" s="5"/>
    </row>
    <row r="43" spans="1:40" ht="15.95" customHeight="1">
      <c r="A43" s="5"/>
      <c r="B43" s="33">
        <f>'入力シート兼事業者（控）'!B48</f>
        <v>23</v>
      </c>
      <c r="C43" s="351">
        <f>'入力シート兼事業者（控）'!C48</f>
        <v>0</v>
      </c>
      <c r="D43" s="352"/>
      <c r="E43" s="352"/>
      <c r="F43" s="353"/>
      <c r="G43" s="351">
        <f>'入力シート兼事業者（控）'!G48</f>
        <v>0</v>
      </c>
      <c r="H43" s="352"/>
      <c r="I43" s="352"/>
      <c r="J43" s="353"/>
      <c r="K43" s="354">
        <f>'入力シート兼事業者（控）'!K48</f>
        <v>0</v>
      </c>
      <c r="L43" s="355"/>
      <c r="M43" s="355"/>
      <c r="N43" s="355"/>
      <c r="O43" s="356"/>
      <c r="P43" s="359">
        <f>'入力シート兼事業者（控）'!Q48</f>
        <v>0</v>
      </c>
      <c r="Q43" s="360"/>
      <c r="R43" s="360"/>
      <c r="S43" s="360"/>
      <c r="T43" s="360"/>
      <c r="U43" s="360"/>
      <c r="V43" s="360"/>
      <c r="W43" s="360"/>
      <c r="X43" s="361"/>
      <c r="Y43" s="450">
        <f>'入力シート兼事業者（控）'!Z48</f>
        <v>0</v>
      </c>
      <c r="Z43" s="451"/>
      <c r="AA43" s="452">
        <f>'入力シート兼事業者（控）'!AC48</f>
        <v>0</v>
      </c>
      <c r="AB43" s="453"/>
      <c r="AM43" s="5"/>
      <c r="AN43" s="5"/>
    </row>
    <row r="44" spans="1:40" ht="15.95" customHeight="1">
      <c r="A44" s="5"/>
      <c r="B44" s="33">
        <f>'入力シート兼事業者（控）'!B49</f>
        <v>24</v>
      </c>
      <c r="C44" s="351">
        <f>'入力シート兼事業者（控）'!C49</f>
        <v>0</v>
      </c>
      <c r="D44" s="352"/>
      <c r="E44" s="352"/>
      <c r="F44" s="353"/>
      <c r="G44" s="351">
        <f>'入力シート兼事業者（控）'!G49</f>
        <v>0</v>
      </c>
      <c r="H44" s="352"/>
      <c r="I44" s="352"/>
      <c r="J44" s="353"/>
      <c r="K44" s="354">
        <f>'入力シート兼事業者（控）'!K49</f>
        <v>0</v>
      </c>
      <c r="L44" s="355"/>
      <c r="M44" s="355"/>
      <c r="N44" s="355"/>
      <c r="O44" s="356"/>
      <c r="P44" s="359">
        <f>'入力シート兼事業者（控）'!Q49</f>
        <v>0</v>
      </c>
      <c r="Q44" s="360"/>
      <c r="R44" s="360"/>
      <c r="S44" s="360"/>
      <c r="T44" s="360"/>
      <c r="U44" s="360"/>
      <c r="V44" s="360"/>
      <c r="W44" s="360"/>
      <c r="X44" s="361"/>
      <c r="Y44" s="450">
        <f>'入力シート兼事業者（控）'!Z49</f>
        <v>0</v>
      </c>
      <c r="Z44" s="451"/>
      <c r="AA44" s="452">
        <f>'入力シート兼事業者（控）'!AC49</f>
        <v>0</v>
      </c>
      <c r="AB44" s="453"/>
      <c r="AM44" s="5"/>
      <c r="AN44" s="5"/>
    </row>
    <row r="45" spans="1:40" ht="15.95" customHeight="1">
      <c r="A45" s="5"/>
      <c r="B45" s="33">
        <f>'入力シート兼事業者（控）'!B50</f>
        <v>25</v>
      </c>
      <c r="C45" s="351">
        <f>'入力シート兼事業者（控）'!C50</f>
        <v>0</v>
      </c>
      <c r="D45" s="352"/>
      <c r="E45" s="352"/>
      <c r="F45" s="353"/>
      <c r="G45" s="351">
        <f>'入力シート兼事業者（控）'!G50</f>
        <v>0</v>
      </c>
      <c r="H45" s="352"/>
      <c r="I45" s="352"/>
      <c r="J45" s="353"/>
      <c r="K45" s="354">
        <f>'入力シート兼事業者（控）'!K50</f>
        <v>0</v>
      </c>
      <c r="L45" s="355"/>
      <c r="M45" s="355"/>
      <c r="N45" s="355"/>
      <c r="O45" s="356"/>
      <c r="P45" s="359">
        <f>'入力シート兼事業者（控）'!Q50</f>
        <v>0</v>
      </c>
      <c r="Q45" s="360"/>
      <c r="R45" s="360"/>
      <c r="S45" s="360"/>
      <c r="T45" s="360"/>
      <c r="U45" s="360"/>
      <c r="V45" s="360"/>
      <c r="W45" s="360"/>
      <c r="X45" s="361"/>
      <c r="Y45" s="450">
        <f>'入力シート兼事業者（控）'!Z50</f>
        <v>0</v>
      </c>
      <c r="Z45" s="451"/>
      <c r="AA45" s="452">
        <f>'入力シート兼事業者（控）'!AC50</f>
        <v>0</v>
      </c>
      <c r="AB45" s="453"/>
      <c r="AG45" s="430" t="s">
        <v>41</v>
      </c>
      <c r="AH45" s="430"/>
      <c r="AI45" s="430"/>
      <c r="AJ45" s="430"/>
      <c r="AK45" s="430"/>
      <c r="AM45" s="5"/>
      <c r="AN45" s="5"/>
    </row>
    <row r="46" spans="1:40" ht="15.95" customHeight="1">
      <c r="A46" s="5"/>
      <c r="B46" s="33">
        <f>'入力シート兼事業者（控）'!B51</f>
        <v>26</v>
      </c>
      <c r="C46" s="351">
        <f>'入力シート兼事業者（控）'!C51</f>
        <v>0</v>
      </c>
      <c r="D46" s="352"/>
      <c r="E46" s="352"/>
      <c r="F46" s="353"/>
      <c r="G46" s="351">
        <f>'入力シート兼事業者（控）'!G51</f>
        <v>0</v>
      </c>
      <c r="H46" s="352"/>
      <c r="I46" s="352"/>
      <c r="J46" s="353"/>
      <c r="K46" s="354">
        <f>'入力シート兼事業者（控）'!K51</f>
        <v>0</v>
      </c>
      <c r="L46" s="355"/>
      <c r="M46" s="355"/>
      <c r="N46" s="355"/>
      <c r="O46" s="356"/>
      <c r="P46" s="359">
        <f>'入力シート兼事業者（控）'!Q51</f>
        <v>0</v>
      </c>
      <c r="Q46" s="360"/>
      <c r="R46" s="360"/>
      <c r="S46" s="360"/>
      <c r="T46" s="360"/>
      <c r="U46" s="360"/>
      <c r="V46" s="360"/>
      <c r="W46" s="360"/>
      <c r="X46" s="361"/>
      <c r="Y46" s="450">
        <f>'入力シート兼事業者（控）'!Z51</f>
        <v>0</v>
      </c>
      <c r="Z46" s="451"/>
      <c r="AA46" s="452">
        <f>'入力シート兼事業者（控）'!AC51</f>
        <v>0</v>
      </c>
      <c r="AB46" s="453"/>
      <c r="AM46" s="5"/>
      <c r="AN46" s="5"/>
    </row>
    <row r="47" spans="1:40" ht="15.95" customHeight="1">
      <c r="A47" s="5"/>
      <c r="B47" s="33">
        <f>'入力シート兼事業者（控）'!B52</f>
        <v>27</v>
      </c>
      <c r="C47" s="351">
        <f>'入力シート兼事業者（控）'!C52</f>
        <v>0</v>
      </c>
      <c r="D47" s="352"/>
      <c r="E47" s="352"/>
      <c r="F47" s="353"/>
      <c r="G47" s="351">
        <f>'入力シート兼事業者（控）'!G52</f>
        <v>0</v>
      </c>
      <c r="H47" s="352"/>
      <c r="I47" s="352"/>
      <c r="J47" s="353"/>
      <c r="K47" s="354">
        <f>'入力シート兼事業者（控）'!K52</f>
        <v>0</v>
      </c>
      <c r="L47" s="355"/>
      <c r="M47" s="355"/>
      <c r="N47" s="355"/>
      <c r="O47" s="356"/>
      <c r="P47" s="359">
        <f>'入力シート兼事業者（控）'!Q52</f>
        <v>0</v>
      </c>
      <c r="Q47" s="360"/>
      <c r="R47" s="360"/>
      <c r="S47" s="360"/>
      <c r="T47" s="360"/>
      <c r="U47" s="360"/>
      <c r="V47" s="360"/>
      <c r="W47" s="360"/>
      <c r="X47" s="361"/>
      <c r="Y47" s="450">
        <f>'入力シート兼事業者（控）'!Z52</f>
        <v>0</v>
      </c>
      <c r="Z47" s="451"/>
      <c r="AA47" s="452">
        <f>'入力シート兼事業者（控）'!AC52</f>
        <v>0</v>
      </c>
      <c r="AB47" s="453"/>
      <c r="AM47" s="5"/>
      <c r="AN47" s="5"/>
    </row>
    <row r="48" spans="1:40" ht="15.95" customHeight="1">
      <c r="A48" s="5"/>
      <c r="B48" s="33">
        <f>'入力シート兼事業者（控）'!B53</f>
        <v>28</v>
      </c>
      <c r="C48" s="351">
        <f>'入力シート兼事業者（控）'!C53</f>
        <v>0</v>
      </c>
      <c r="D48" s="352"/>
      <c r="E48" s="352"/>
      <c r="F48" s="353"/>
      <c r="G48" s="351">
        <f>'入力シート兼事業者（控）'!G53</f>
        <v>0</v>
      </c>
      <c r="H48" s="352"/>
      <c r="I48" s="352"/>
      <c r="J48" s="353"/>
      <c r="K48" s="354">
        <f>'入力シート兼事業者（控）'!K53</f>
        <v>0</v>
      </c>
      <c r="L48" s="355"/>
      <c r="M48" s="355"/>
      <c r="N48" s="355"/>
      <c r="O48" s="356"/>
      <c r="P48" s="359">
        <f>'入力シート兼事業者（控）'!Q53</f>
        <v>0</v>
      </c>
      <c r="Q48" s="360"/>
      <c r="R48" s="360"/>
      <c r="S48" s="360"/>
      <c r="T48" s="360"/>
      <c r="U48" s="360"/>
      <c r="V48" s="360"/>
      <c r="W48" s="360"/>
      <c r="X48" s="361"/>
      <c r="Y48" s="450">
        <f>'入力シート兼事業者（控）'!Z53</f>
        <v>0</v>
      </c>
      <c r="Z48" s="451"/>
      <c r="AA48" s="452">
        <f>'入力シート兼事業者（控）'!AC53</f>
        <v>0</v>
      </c>
      <c r="AB48" s="453"/>
      <c r="AM48" s="5"/>
      <c r="AN48" s="5"/>
    </row>
    <row r="49" spans="1:40" ht="15.95" customHeight="1">
      <c r="A49" s="5"/>
      <c r="B49" s="33">
        <f>'入力シート兼事業者（控）'!B54</f>
        <v>29</v>
      </c>
      <c r="C49" s="351">
        <f>'入力シート兼事業者（控）'!C54</f>
        <v>0</v>
      </c>
      <c r="D49" s="352"/>
      <c r="E49" s="352"/>
      <c r="F49" s="353"/>
      <c r="G49" s="351">
        <f>'入力シート兼事業者（控）'!G54</f>
        <v>0</v>
      </c>
      <c r="H49" s="352"/>
      <c r="I49" s="352"/>
      <c r="J49" s="353"/>
      <c r="K49" s="354">
        <f>'入力シート兼事業者（控）'!K54</f>
        <v>0</v>
      </c>
      <c r="L49" s="355"/>
      <c r="M49" s="355"/>
      <c r="N49" s="355"/>
      <c r="O49" s="356"/>
      <c r="P49" s="359">
        <f>'入力シート兼事業者（控）'!Q54</f>
        <v>0</v>
      </c>
      <c r="Q49" s="360"/>
      <c r="R49" s="360"/>
      <c r="S49" s="360"/>
      <c r="T49" s="360"/>
      <c r="U49" s="360"/>
      <c r="V49" s="360"/>
      <c r="W49" s="360"/>
      <c r="X49" s="361"/>
      <c r="Y49" s="450">
        <f>'入力シート兼事業者（控）'!Z54</f>
        <v>0</v>
      </c>
      <c r="Z49" s="451"/>
      <c r="AA49" s="452">
        <f>'入力シート兼事業者（控）'!AC54</f>
        <v>0</v>
      </c>
      <c r="AB49" s="453"/>
      <c r="AM49" s="5"/>
      <c r="AN49" s="5"/>
    </row>
    <row r="50" spans="1:40" ht="15.95" customHeight="1" thickBot="1">
      <c r="A50" s="1"/>
      <c r="B50" s="34">
        <f>'入力シート兼事業者（控）'!B55</f>
        <v>30</v>
      </c>
      <c r="C50" s="330">
        <f>'入力シート兼事業者（控）'!C55</f>
        <v>0</v>
      </c>
      <c r="D50" s="331"/>
      <c r="E50" s="331"/>
      <c r="F50" s="332"/>
      <c r="G50" s="330">
        <f>'入力シート兼事業者（控）'!G55</f>
        <v>0</v>
      </c>
      <c r="H50" s="331"/>
      <c r="I50" s="331"/>
      <c r="J50" s="332"/>
      <c r="K50" s="333">
        <f>'入力シート兼事業者（控）'!K55</f>
        <v>0</v>
      </c>
      <c r="L50" s="334"/>
      <c r="M50" s="334"/>
      <c r="N50" s="334"/>
      <c r="O50" s="335"/>
      <c r="P50" s="344">
        <f>'入力シート兼事業者（控）'!Q55</f>
        <v>0</v>
      </c>
      <c r="Q50" s="345"/>
      <c r="R50" s="345"/>
      <c r="S50" s="345"/>
      <c r="T50" s="345"/>
      <c r="U50" s="345"/>
      <c r="V50" s="345"/>
      <c r="W50" s="345"/>
      <c r="X50" s="346"/>
      <c r="Y50" s="460">
        <f>'入力シート兼事業者（控）'!Z55</f>
        <v>0</v>
      </c>
      <c r="Z50" s="461"/>
      <c r="AA50" s="462">
        <f>'入力シート兼事業者（控）'!AC55</f>
        <v>0</v>
      </c>
      <c r="AB50" s="463"/>
      <c r="AM50" s="92"/>
      <c r="AN50" s="92"/>
    </row>
    <row r="51" spans="1:40" ht="15.95" customHeight="1" thickTop="1">
      <c r="A51" s="1"/>
      <c r="B51" s="11">
        <f>'入力シート兼事業者（控）'!B56</f>
        <v>0</v>
      </c>
      <c r="C51" s="347" t="str">
        <f>'入力シート兼事業者（控）'!C56</f>
        <v>合　　計</v>
      </c>
      <c r="D51" s="348"/>
      <c r="E51" s="348"/>
      <c r="F51" s="348"/>
      <c r="G51" s="348"/>
      <c r="H51" s="348"/>
      <c r="I51" s="348"/>
      <c r="J51" s="348"/>
      <c r="K51" s="348"/>
      <c r="L51" s="348"/>
      <c r="M51" s="348"/>
      <c r="N51" s="348"/>
      <c r="O51" s="348"/>
      <c r="P51" s="348"/>
      <c r="Q51" s="348"/>
      <c r="R51" s="348"/>
      <c r="S51" s="348"/>
      <c r="T51" s="348"/>
      <c r="U51" s="348"/>
      <c r="V51" s="348"/>
      <c r="W51" s="348"/>
      <c r="X51" s="348"/>
      <c r="Y51" s="456">
        <f>'入力シート兼事業者（控）'!Z56</f>
        <v>0</v>
      </c>
      <c r="Z51" s="457"/>
      <c r="AA51" s="458">
        <f>'入力シート兼事業者（控）'!AC56</f>
        <v>0</v>
      </c>
      <c r="AB51" s="459"/>
      <c r="AM51" s="1"/>
      <c r="AN51" s="1"/>
    </row>
    <row r="52" spans="1:40" ht="12.95" customHeight="1">
      <c r="C52" s="454" t="s">
        <v>42</v>
      </c>
      <c r="D52" s="454"/>
      <c r="E52" s="454"/>
      <c r="F52" s="454"/>
      <c r="G52" s="454"/>
      <c r="H52" s="454"/>
      <c r="I52" s="454"/>
      <c r="J52" s="454"/>
      <c r="K52" s="454"/>
      <c r="L52" s="454"/>
      <c r="M52" s="454"/>
      <c r="N52" s="454"/>
      <c r="O52" s="454"/>
      <c r="P52" s="454"/>
    </row>
    <row r="53" spans="1:40" ht="12.95" customHeight="1">
      <c r="C53" s="455"/>
      <c r="D53" s="455"/>
      <c r="E53" s="455"/>
      <c r="F53" s="455"/>
      <c r="G53" s="455"/>
      <c r="H53" s="455"/>
      <c r="I53" s="455"/>
      <c r="J53" s="455"/>
      <c r="K53" s="455"/>
      <c r="L53" s="455"/>
      <c r="M53" s="455"/>
      <c r="N53" s="455"/>
      <c r="O53" s="455"/>
      <c r="P53" s="455"/>
    </row>
    <row r="54" spans="1:40" ht="19.5" customHeight="1"/>
    <row r="55" spans="1:40" ht="15" customHeight="1"/>
  </sheetData>
  <sheetProtection algorithmName="SHA-512" hashValue="PgWkZlj6wV90/L8Dg1SNCdVog+LVZv8lcIRYJBpEvjSXFDnD/Yl4QnOUWNrj7J+uZ+bd1V6Np+R89b7vEFbNug==" saltValue="Y7UreTjPwLzoFJNWc/tNzw==" spinCount="100000" sheet="1" selectLockedCells="1"/>
  <mergeCells count="217">
    <mergeCell ref="P35:X35"/>
    <mergeCell ref="P36:X36"/>
    <mergeCell ref="C46:F46"/>
    <mergeCell ref="G46:J46"/>
    <mergeCell ref="K46:O46"/>
    <mergeCell ref="C47:F47"/>
    <mergeCell ref="G47:J47"/>
    <mergeCell ref="K36:O36"/>
    <mergeCell ref="C37:F37"/>
    <mergeCell ref="P37:X37"/>
    <mergeCell ref="P38:X38"/>
    <mergeCell ref="P39:X39"/>
    <mergeCell ref="P40:X40"/>
    <mergeCell ref="P41:X41"/>
    <mergeCell ref="P42:X42"/>
    <mergeCell ref="P43:X43"/>
    <mergeCell ref="P44:X44"/>
    <mergeCell ref="G37:J37"/>
    <mergeCell ref="K37:O37"/>
    <mergeCell ref="G41:J41"/>
    <mergeCell ref="K41:O41"/>
    <mergeCell ref="C36:F36"/>
    <mergeCell ref="G36:J36"/>
    <mergeCell ref="C42:F42"/>
    <mergeCell ref="P26:X26"/>
    <mergeCell ref="P27:X27"/>
    <mergeCell ref="P28:X28"/>
    <mergeCell ref="P29:X29"/>
    <mergeCell ref="P30:X30"/>
    <mergeCell ref="P31:X31"/>
    <mergeCell ref="P32:X32"/>
    <mergeCell ref="P33:X33"/>
    <mergeCell ref="P34:X34"/>
    <mergeCell ref="G42:J42"/>
    <mergeCell ref="K42:O42"/>
    <mergeCell ref="C43:F43"/>
    <mergeCell ref="C48:F48"/>
    <mergeCell ref="G48:J48"/>
    <mergeCell ref="K48:O48"/>
    <mergeCell ref="K47:O47"/>
    <mergeCell ref="P45:X45"/>
    <mergeCell ref="P46:X46"/>
    <mergeCell ref="P47:X47"/>
    <mergeCell ref="C44:F44"/>
    <mergeCell ref="G44:J44"/>
    <mergeCell ref="K44:O44"/>
    <mergeCell ref="C45:F45"/>
    <mergeCell ref="G45:J45"/>
    <mergeCell ref="K45:O45"/>
    <mergeCell ref="C26:F26"/>
    <mergeCell ref="G26:J26"/>
    <mergeCell ref="K26:O26"/>
    <mergeCell ref="C27:F27"/>
    <mergeCell ref="G27:J27"/>
    <mergeCell ref="K27:O27"/>
    <mergeCell ref="G43:J43"/>
    <mergeCell ref="K43:O43"/>
    <mergeCell ref="C38:F38"/>
    <mergeCell ref="G38:J38"/>
    <mergeCell ref="K38:O38"/>
    <mergeCell ref="C39:F39"/>
    <mergeCell ref="G39:J39"/>
    <mergeCell ref="K39:O39"/>
    <mergeCell ref="C34:F34"/>
    <mergeCell ref="G34:J34"/>
    <mergeCell ref="K34:O34"/>
    <mergeCell ref="C35:F35"/>
    <mergeCell ref="G35:J35"/>
    <mergeCell ref="K35:O35"/>
    <mergeCell ref="C40:F40"/>
    <mergeCell ref="G40:J40"/>
    <mergeCell ref="K40:O40"/>
    <mergeCell ref="C41:F41"/>
    <mergeCell ref="C52:P53"/>
    <mergeCell ref="AM50:AN50"/>
    <mergeCell ref="Y51:Z51"/>
    <mergeCell ref="AA51:AB51"/>
    <mergeCell ref="Y50:Z50"/>
    <mergeCell ref="AA50:AB50"/>
    <mergeCell ref="Y49:Z49"/>
    <mergeCell ref="AA49:AB49"/>
    <mergeCell ref="Y48:Z48"/>
    <mergeCell ref="AA48:AB48"/>
    <mergeCell ref="C49:F49"/>
    <mergeCell ref="G49:J49"/>
    <mergeCell ref="K49:O49"/>
    <mergeCell ref="P48:X48"/>
    <mergeCell ref="P49:X49"/>
    <mergeCell ref="P50:X50"/>
    <mergeCell ref="Y47:Z47"/>
    <mergeCell ref="AA47:AB47"/>
    <mergeCell ref="Y46:Z46"/>
    <mergeCell ref="AA46:AB46"/>
    <mergeCell ref="C50:F50"/>
    <mergeCell ref="G50:J50"/>
    <mergeCell ref="K50:O50"/>
    <mergeCell ref="C51:X51"/>
    <mergeCell ref="Y43:Z43"/>
    <mergeCell ref="AA43:AB43"/>
    <mergeCell ref="Y42:Z42"/>
    <mergeCell ref="AA42:AB42"/>
    <mergeCell ref="Y41:Z41"/>
    <mergeCell ref="AA41:AB41"/>
    <mergeCell ref="Y40:Z40"/>
    <mergeCell ref="AA40:AB40"/>
    <mergeCell ref="Y45:Z45"/>
    <mergeCell ref="AA45:AB45"/>
    <mergeCell ref="Y44:Z44"/>
    <mergeCell ref="AA44:AB44"/>
    <mergeCell ref="Y35:Z35"/>
    <mergeCell ref="AA35:AB35"/>
    <mergeCell ref="Y34:Z34"/>
    <mergeCell ref="AA34:AB34"/>
    <mergeCell ref="Y33:Z33"/>
    <mergeCell ref="AA33:AB33"/>
    <mergeCell ref="Y32:Z32"/>
    <mergeCell ref="AA32:AB32"/>
    <mergeCell ref="Y39:Z39"/>
    <mergeCell ref="AA39:AB39"/>
    <mergeCell ref="Y38:Z38"/>
    <mergeCell ref="AA38:AB38"/>
    <mergeCell ref="Y37:Z37"/>
    <mergeCell ref="AA37:AB37"/>
    <mergeCell ref="Y36:Z36"/>
    <mergeCell ref="AA36:AB36"/>
    <mergeCell ref="C33:F33"/>
    <mergeCell ref="G33:J33"/>
    <mergeCell ref="K33:O33"/>
    <mergeCell ref="Y31:Z31"/>
    <mergeCell ref="AA31:AB31"/>
    <mergeCell ref="Y30:Z30"/>
    <mergeCell ref="AA30:AB30"/>
    <mergeCell ref="C30:F30"/>
    <mergeCell ref="G30:J30"/>
    <mergeCell ref="K30:O30"/>
    <mergeCell ref="C31:F31"/>
    <mergeCell ref="G31:J31"/>
    <mergeCell ref="K31:O31"/>
    <mergeCell ref="C28:F28"/>
    <mergeCell ref="G28:J28"/>
    <mergeCell ref="K28:O28"/>
    <mergeCell ref="C29:F29"/>
    <mergeCell ref="G29:J29"/>
    <mergeCell ref="K29:O29"/>
    <mergeCell ref="C32:F32"/>
    <mergeCell ref="G32:J32"/>
    <mergeCell ref="K32:O32"/>
    <mergeCell ref="Y27:Z27"/>
    <mergeCell ref="AA27:AB27"/>
    <mergeCell ref="Y26:Z26"/>
    <mergeCell ref="AA26:AB26"/>
    <mergeCell ref="Y25:Z25"/>
    <mergeCell ref="AA25:AB25"/>
    <mergeCell ref="Y24:Z24"/>
    <mergeCell ref="AA24:AB24"/>
    <mergeCell ref="Y29:Z29"/>
    <mergeCell ref="AA29:AB29"/>
    <mergeCell ref="Y28:Z28"/>
    <mergeCell ref="AA28:AB28"/>
    <mergeCell ref="C24:F24"/>
    <mergeCell ref="G24:J24"/>
    <mergeCell ref="K24:O24"/>
    <mergeCell ref="C25:F25"/>
    <mergeCell ref="G25:J25"/>
    <mergeCell ref="K25:O25"/>
    <mergeCell ref="Y23:Z23"/>
    <mergeCell ref="AA23:AB23"/>
    <mergeCell ref="Y22:Z22"/>
    <mergeCell ref="AA22:AB22"/>
    <mergeCell ref="C23:F23"/>
    <mergeCell ref="G23:J23"/>
    <mergeCell ref="K23:O23"/>
    <mergeCell ref="C22:F22"/>
    <mergeCell ref="G22:J22"/>
    <mergeCell ref="K22:O22"/>
    <mergeCell ref="P22:X22"/>
    <mergeCell ref="P23:X23"/>
    <mergeCell ref="P24:X24"/>
    <mergeCell ref="P25:X25"/>
    <mergeCell ref="F16:Y16"/>
    <mergeCell ref="AA16:AF16"/>
    <mergeCell ref="Y21:Z21"/>
    <mergeCell ref="AA21:AB21"/>
    <mergeCell ref="Y20:Z20"/>
    <mergeCell ref="AA20:AB20"/>
    <mergeCell ref="C20:F20"/>
    <mergeCell ref="G20:J20"/>
    <mergeCell ref="K20:O20"/>
    <mergeCell ref="C21:F21"/>
    <mergeCell ref="G21:J21"/>
    <mergeCell ref="K21:O21"/>
    <mergeCell ref="P20:X20"/>
    <mergeCell ref="P21:X21"/>
    <mergeCell ref="AG45:AK45"/>
    <mergeCell ref="U7:X7"/>
    <mergeCell ref="Y7:AK7"/>
    <mergeCell ref="U8:X8"/>
    <mergeCell ref="Y8:AK8"/>
    <mergeCell ref="U9:X9"/>
    <mergeCell ref="Y9:AK9"/>
    <mergeCell ref="I1:AD1"/>
    <mergeCell ref="AM1:AN1"/>
    <mergeCell ref="AG3:AK4"/>
    <mergeCell ref="C4:R4"/>
    <mergeCell ref="S4:T4"/>
    <mergeCell ref="C5:Q5"/>
    <mergeCell ref="R5:S5"/>
    <mergeCell ref="B17:E17"/>
    <mergeCell ref="F17:I17"/>
    <mergeCell ref="J17:M17"/>
    <mergeCell ref="N17:Y17"/>
    <mergeCell ref="AA17:AF17"/>
    <mergeCell ref="B19:E19"/>
    <mergeCell ref="F19:Z19"/>
    <mergeCell ref="B13:E13"/>
    <mergeCell ref="F13:N13"/>
    <mergeCell ref="B16:E16"/>
  </mergeCells>
  <phoneticPr fontId="2"/>
  <conditionalFormatting sqref="AG3">
    <cfRule type="cellIs" dxfId="21" priority="3" operator="equal">
      <formula>"完　納"</formula>
    </cfRule>
    <cfRule type="cellIs" dxfId="20" priority="4" operator="equal">
      <formula>"分　納"</formula>
    </cfRule>
  </conditionalFormatting>
  <conditionalFormatting sqref="AH10:AK10">
    <cfRule type="cellIs" dxfId="19" priority="1" operator="equal">
      <formula>"完　納"</formula>
    </cfRule>
    <cfRule type="cellIs" dxfId="18" priority="2" operator="equal">
      <formula>"分　納"</formula>
    </cfRule>
  </conditionalFormatting>
  <conditionalFormatting sqref="AH13:AK14">
    <cfRule type="cellIs" dxfId="17" priority="5" operator="equal">
      <formula>"完　納"</formula>
    </cfRule>
    <cfRule type="cellIs" dxfId="16"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931C-1819-494A-A04E-7D7C777948F9}">
  <sheetPr codeName="Sheet5">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32" width="2.5" style="2" customWidth="1"/>
    <col min="33" max="38" width="2.625" style="2" customWidth="1"/>
    <col min="39" max="39" width="4" style="2" customWidth="1"/>
    <col min="40" max="40" width="7.875" style="2" customWidth="1"/>
    <col min="41" max="16384" width="9" style="2"/>
  </cols>
  <sheetData>
    <row r="1" spans="1:40" ht="24.95" customHeight="1">
      <c r="A1" s="1"/>
      <c r="I1" s="375" t="s">
        <v>77</v>
      </c>
      <c r="J1" s="375"/>
      <c r="K1" s="375"/>
      <c r="L1" s="375"/>
      <c r="M1" s="375"/>
      <c r="N1" s="375"/>
      <c r="O1" s="375"/>
      <c r="P1" s="375"/>
      <c r="Q1" s="375"/>
      <c r="R1" s="375"/>
      <c r="S1" s="375"/>
      <c r="T1" s="375"/>
      <c r="U1" s="375"/>
      <c r="V1" s="375"/>
      <c r="W1" s="375"/>
      <c r="X1" s="375"/>
      <c r="Y1" s="375"/>
      <c r="Z1" s="375"/>
      <c r="AA1" s="375"/>
      <c r="AB1" s="375"/>
      <c r="AC1" s="375"/>
      <c r="AD1" s="375"/>
      <c r="AM1" s="92"/>
      <c r="AN1" s="92"/>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85" t="str">
        <f>IF('入力シート兼事業者（控）'!$AQ$19=1,"値　引","返　還")</f>
        <v>返　還</v>
      </c>
      <c r="AH3" s="386"/>
      <c r="AI3" s="386"/>
      <c r="AJ3" s="386"/>
      <c r="AK3" s="387"/>
    </row>
    <row r="4" spans="1:40" ht="20.100000000000001" customHeight="1" thickBot="1">
      <c r="A4" s="1"/>
      <c r="B4" s="1"/>
      <c r="C4" s="92"/>
      <c r="D4" s="92"/>
      <c r="E4" s="92"/>
      <c r="F4" s="92"/>
      <c r="G4" s="92"/>
      <c r="H4" s="92"/>
      <c r="I4" s="92"/>
      <c r="J4" s="92"/>
      <c r="K4" s="92"/>
      <c r="L4" s="92"/>
      <c r="M4" s="92"/>
      <c r="N4" s="92"/>
      <c r="O4" s="92"/>
      <c r="P4" s="92"/>
      <c r="Q4" s="92"/>
      <c r="R4" s="92"/>
      <c r="S4" s="391"/>
      <c r="T4" s="391"/>
      <c r="AG4" s="388"/>
      <c r="AH4" s="389"/>
      <c r="AI4" s="389"/>
      <c r="AJ4" s="389"/>
      <c r="AK4" s="390"/>
    </row>
    <row r="5" spans="1:40" ht="20.100000000000001" customHeight="1" thickTop="1">
      <c r="A5" s="1"/>
      <c r="B5" s="1"/>
      <c r="C5" s="92">
        <f>'入力シート兼事業者（控）'!$G$21</f>
        <v>0</v>
      </c>
      <c r="D5" s="92"/>
      <c r="E5" s="92"/>
      <c r="F5" s="92"/>
      <c r="G5" s="92"/>
      <c r="H5" s="92"/>
      <c r="I5" s="92"/>
      <c r="J5" s="92"/>
      <c r="K5" s="92"/>
      <c r="L5" s="92"/>
      <c r="M5" s="92"/>
      <c r="N5" s="92"/>
      <c r="O5" s="92"/>
      <c r="P5" s="92"/>
      <c r="Q5" s="92"/>
      <c r="R5" s="391" t="s">
        <v>30</v>
      </c>
      <c r="S5" s="391"/>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76" t="s">
        <v>11</v>
      </c>
      <c r="V7" s="377"/>
      <c r="W7" s="377"/>
      <c r="X7" s="378"/>
      <c r="Y7" s="392" t="str">
        <f ca="1">'入力シート兼事業者（控）'!$AH$1</f>
        <v>0001-64939</v>
      </c>
      <c r="Z7" s="393"/>
      <c r="AA7" s="393"/>
      <c r="AB7" s="393"/>
      <c r="AC7" s="393"/>
      <c r="AD7" s="393"/>
      <c r="AE7" s="393"/>
      <c r="AF7" s="393"/>
      <c r="AG7" s="393"/>
      <c r="AH7" s="393"/>
      <c r="AI7" s="393"/>
      <c r="AJ7" s="393"/>
      <c r="AK7" s="394"/>
    </row>
    <row r="8" spans="1:40" ht="20.100000000000001" customHeight="1">
      <c r="A8" s="1"/>
      <c r="B8" s="1"/>
      <c r="C8" s="1"/>
      <c r="D8" s="1"/>
      <c r="E8" s="1"/>
      <c r="F8" s="1"/>
      <c r="G8" s="1"/>
      <c r="H8" s="1"/>
      <c r="I8" s="1"/>
      <c r="J8" s="1"/>
      <c r="K8" s="1"/>
      <c r="L8" s="1"/>
      <c r="M8" s="3"/>
      <c r="N8" s="3"/>
      <c r="O8" s="3"/>
      <c r="P8" s="3"/>
      <c r="Q8" s="3"/>
      <c r="R8" s="3"/>
      <c r="S8" s="3"/>
      <c r="T8" s="3"/>
      <c r="U8" s="395" t="s">
        <v>37</v>
      </c>
      <c r="V8" s="89"/>
      <c r="W8" s="89"/>
      <c r="X8" s="89"/>
      <c r="Y8" s="431">
        <f ca="1">IF('入力シート兼事業者（控）'!AR19=TRUE,TODAY(),'入力シート兼事業者（控）'!C26)</f>
        <v>45327</v>
      </c>
      <c r="Z8" s="432"/>
      <c r="AA8" s="432"/>
      <c r="AB8" s="432"/>
      <c r="AC8" s="432"/>
      <c r="AD8" s="432"/>
      <c r="AE8" s="432"/>
      <c r="AF8" s="432"/>
      <c r="AG8" s="432"/>
      <c r="AH8" s="432"/>
      <c r="AI8" s="432"/>
      <c r="AJ8" s="432"/>
      <c r="AK8" s="433"/>
    </row>
    <row r="9" spans="1:40" ht="20.100000000000001" customHeight="1" thickBot="1">
      <c r="A9" s="1"/>
      <c r="B9" s="1"/>
      <c r="T9" s="3"/>
      <c r="U9" s="434" t="s">
        <v>36</v>
      </c>
      <c r="V9" s="435"/>
      <c r="W9" s="435"/>
      <c r="X9" s="436"/>
      <c r="Y9" s="437">
        <f>'入力シート兼事業者（控）'!$Z$6</f>
        <v>0</v>
      </c>
      <c r="Z9" s="438"/>
      <c r="AA9" s="438"/>
      <c r="AB9" s="438"/>
      <c r="AC9" s="438"/>
      <c r="AD9" s="438"/>
      <c r="AE9" s="438"/>
      <c r="AF9" s="438"/>
      <c r="AG9" s="438"/>
      <c r="AH9" s="438"/>
      <c r="AI9" s="438"/>
      <c r="AJ9" s="438"/>
      <c r="AK9" s="439"/>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405" t="s">
        <v>71</v>
      </c>
      <c r="C13" s="406"/>
      <c r="D13" s="406"/>
      <c r="E13" s="407"/>
      <c r="F13" s="408">
        <f>①出庫伝票!$F$13</f>
        <v>0</v>
      </c>
      <c r="G13" s="408"/>
      <c r="H13" s="408"/>
      <c r="I13" s="408"/>
      <c r="J13" s="408"/>
      <c r="K13" s="408"/>
      <c r="L13" s="408"/>
      <c r="M13" s="408"/>
      <c r="N13" s="409"/>
      <c r="AH13" s="19"/>
      <c r="AI13" s="19"/>
      <c r="AJ13" s="19"/>
      <c r="AK13" s="19"/>
    </row>
    <row r="14" spans="1:40" ht="9.9499999999999993" customHeight="1">
      <c r="A14" s="4"/>
      <c r="AH14" s="19"/>
      <c r="AI14" s="19"/>
      <c r="AJ14" s="19"/>
      <c r="AK14" s="19"/>
    </row>
    <row r="15" spans="1:40" ht="20.100000000000001" customHeight="1">
      <c r="B15" s="1" t="s">
        <v>21</v>
      </c>
    </row>
    <row r="16" spans="1:40" ht="15.95" customHeight="1">
      <c r="A16" s="4"/>
      <c r="B16" s="96" t="s">
        <v>31</v>
      </c>
      <c r="C16" s="97"/>
      <c r="D16" s="97"/>
      <c r="E16" s="98"/>
      <c r="F16" s="443">
        <f>'入力シート兼事業者（控）'!$G$22</f>
        <v>0</v>
      </c>
      <c r="G16" s="444"/>
      <c r="H16" s="444"/>
      <c r="I16" s="444"/>
      <c r="J16" s="444"/>
      <c r="K16" s="444"/>
      <c r="L16" s="444"/>
      <c r="M16" s="444"/>
      <c r="N16" s="444"/>
      <c r="O16" s="444"/>
      <c r="P16" s="444"/>
      <c r="Q16" s="444"/>
      <c r="R16" s="444"/>
      <c r="S16" s="444"/>
      <c r="T16" s="444"/>
      <c r="U16" s="444"/>
      <c r="V16" s="444"/>
      <c r="W16" s="444"/>
      <c r="X16" s="444"/>
      <c r="Y16" s="445"/>
      <c r="AA16" s="96" t="s">
        <v>22</v>
      </c>
      <c r="AB16" s="97"/>
      <c r="AC16" s="97"/>
      <c r="AD16" s="97"/>
      <c r="AE16" s="97"/>
      <c r="AF16" s="98"/>
      <c r="AG16" s="16"/>
      <c r="AH16" s="16"/>
      <c r="AI16" s="16"/>
      <c r="AJ16" s="16"/>
      <c r="AK16" s="16"/>
    </row>
    <row r="17" spans="1:40" ht="15.95" customHeight="1">
      <c r="A17" s="4"/>
      <c r="B17" s="415" t="str">
        <f>'入力シート兼事業者（控）'!B23</f>
        <v>工事コード</v>
      </c>
      <c r="C17" s="416"/>
      <c r="D17" s="416"/>
      <c r="E17" s="417"/>
      <c r="F17" s="418">
        <f>'入力シート兼事業者（控）'!$G$23</f>
        <v>0</v>
      </c>
      <c r="G17" s="419"/>
      <c r="H17" s="419"/>
      <c r="I17" s="420"/>
      <c r="J17" s="421" t="s">
        <v>33</v>
      </c>
      <c r="K17" s="422"/>
      <c r="L17" s="422"/>
      <c r="M17" s="423"/>
      <c r="N17" s="440" t="str">
        <f>LEFTB('入力シート兼事業者（控）'!$G$21,36)</f>
        <v/>
      </c>
      <c r="O17" s="441"/>
      <c r="P17" s="441"/>
      <c r="Q17" s="441"/>
      <c r="R17" s="441"/>
      <c r="S17" s="441"/>
      <c r="T17" s="441"/>
      <c r="U17" s="441"/>
      <c r="V17" s="441"/>
      <c r="W17" s="441"/>
      <c r="X17" s="441"/>
      <c r="Y17" s="442"/>
      <c r="AA17" s="410">
        <f>'入力シート兼事業者（控）'!AE23</f>
        <v>0</v>
      </c>
      <c r="AB17" s="411"/>
      <c r="AC17" s="411"/>
      <c r="AD17" s="411"/>
      <c r="AE17" s="411"/>
      <c r="AF17" s="412"/>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229" t="s">
        <v>49</v>
      </c>
      <c r="C19" s="229"/>
      <c r="D19" s="229"/>
      <c r="E19" s="229"/>
      <c r="F19" s="464"/>
      <c r="G19" s="465"/>
      <c r="H19" s="465"/>
      <c r="I19" s="465"/>
      <c r="J19" s="465"/>
      <c r="K19" s="465"/>
      <c r="L19" s="465"/>
      <c r="M19" s="465"/>
      <c r="N19" s="465"/>
      <c r="O19" s="465"/>
      <c r="P19" s="465"/>
      <c r="Q19" s="465"/>
      <c r="R19" s="465"/>
      <c r="S19" s="465"/>
      <c r="T19" s="465"/>
      <c r="U19" s="465"/>
      <c r="V19" s="465"/>
      <c r="W19" s="465"/>
      <c r="X19" s="465"/>
      <c r="Y19" s="465"/>
      <c r="Z19" s="465"/>
    </row>
    <row r="20" spans="1:40" ht="15.95" customHeight="1">
      <c r="A20" s="1"/>
      <c r="B20" s="23" t="str">
        <f>'入力シート兼事業者（控）'!B25</f>
        <v>No</v>
      </c>
      <c r="C20" s="231" t="str">
        <f>'入力シート兼事業者（控）'!C25</f>
        <v>返還日</v>
      </c>
      <c r="D20" s="232"/>
      <c r="E20" s="232"/>
      <c r="F20" s="233"/>
      <c r="G20" s="231" t="str">
        <f>'入力シート兼事業者（控）'!G25</f>
        <v>基の取引日</v>
      </c>
      <c r="H20" s="232"/>
      <c r="I20" s="232"/>
      <c r="J20" s="233"/>
      <c r="K20" s="231" t="str">
        <f>'入力シート兼事業者（控）'!K25</f>
        <v>品名</v>
      </c>
      <c r="L20" s="232"/>
      <c r="M20" s="232"/>
      <c r="N20" s="232"/>
      <c r="O20" s="233"/>
      <c r="P20" s="153" t="str">
        <f>'入力シート兼事業者（控）'!$Q$25</f>
        <v>材種 / 規格 / 記号等</v>
      </c>
      <c r="Q20" s="157"/>
      <c r="R20" s="157"/>
      <c r="S20" s="157"/>
      <c r="T20" s="157"/>
      <c r="U20" s="157"/>
      <c r="V20" s="157"/>
      <c r="W20" s="157"/>
      <c r="X20" s="158"/>
      <c r="Y20" s="231" t="str">
        <f>'入力シート兼事業者（控）'!Z25</f>
        <v>数量</v>
      </c>
      <c r="Z20" s="232"/>
      <c r="AA20" s="231" t="str">
        <f>'入力シート兼事業者（控）'!AC25</f>
        <v>単位</v>
      </c>
      <c r="AB20" s="233"/>
    </row>
    <row r="21" spans="1:40" ht="15.95" customHeight="1">
      <c r="A21" s="1"/>
      <c r="B21" s="32">
        <f>'入力シート兼事業者（控）'!B26</f>
        <v>1</v>
      </c>
      <c r="C21" s="362">
        <f>'入力シート兼事業者（控）'!C26</f>
        <v>0</v>
      </c>
      <c r="D21" s="363"/>
      <c r="E21" s="363"/>
      <c r="F21" s="364"/>
      <c r="G21" s="362">
        <f>'入力シート兼事業者（控）'!G26</f>
        <v>0</v>
      </c>
      <c r="H21" s="363"/>
      <c r="I21" s="363"/>
      <c r="J21" s="364"/>
      <c r="K21" s="365">
        <f>'入力シート兼事業者（控）'!K26</f>
        <v>0</v>
      </c>
      <c r="L21" s="366"/>
      <c r="M21" s="366"/>
      <c r="N21" s="366"/>
      <c r="O21" s="367"/>
      <c r="P21" s="372">
        <f>'入力シート兼事業者（控）'!Q26</f>
        <v>0</v>
      </c>
      <c r="Q21" s="373"/>
      <c r="R21" s="373"/>
      <c r="S21" s="373"/>
      <c r="T21" s="373"/>
      <c r="U21" s="373"/>
      <c r="V21" s="373"/>
      <c r="W21" s="373"/>
      <c r="X21" s="374"/>
      <c r="Y21" s="446">
        <f>'入力シート兼事業者（控）'!Z26</f>
        <v>0</v>
      </c>
      <c r="Z21" s="447"/>
      <c r="AA21" s="448">
        <f>'入力シート兼事業者（控）'!AC26</f>
        <v>0</v>
      </c>
      <c r="AB21" s="449"/>
    </row>
    <row r="22" spans="1:40" ht="15.95" customHeight="1">
      <c r="A22" s="5"/>
      <c r="B22" s="33">
        <f>'入力シート兼事業者（控）'!B27</f>
        <v>2</v>
      </c>
      <c r="C22" s="351">
        <f>'入力シート兼事業者（控）'!C27</f>
        <v>0</v>
      </c>
      <c r="D22" s="352"/>
      <c r="E22" s="352"/>
      <c r="F22" s="353"/>
      <c r="G22" s="351">
        <f>'入力シート兼事業者（控）'!G27</f>
        <v>0</v>
      </c>
      <c r="H22" s="352"/>
      <c r="I22" s="352"/>
      <c r="J22" s="353"/>
      <c r="K22" s="354">
        <f>'入力シート兼事業者（控）'!K27</f>
        <v>0</v>
      </c>
      <c r="L22" s="355"/>
      <c r="M22" s="355"/>
      <c r="N22" s="355"/>
      <c r="O22" s="356"/>
      <c r="P22" s="359">
        <f>'入力シート兼事業者（控）'!Q27</f>
        <v>0</v>
      </c>
      <c r="Q22" s="360"/>
      <c r="R22" s="360"/>
      <c r="S22" s="360"/>
      <c r="T22" s="360"/>
      <c r="U22" s="360"/>
      <c r="V22" s="360"/>
      <c r="W22" s="360"/>
      <c r="X22" s="361"/>
      <c r="Y22" s="450">
        <f>'入力シート兼事業者（控）'!Z27</f>
        <v>0</v>
      </c>
      <c r="Z22" s="451"/>
      <c r="AA22" s="452">
        <f>'入力シート兼事業者（控）'!AC27</f>
        <v>0</v>
      </c>
      <c r="AB22" s="453"/>
      <c r="AM22" s="5"/>
      <c r="AN22" s="5"/>
    </row>
    <row r="23" spans="1:40" ht="15.95" customHeight="1">
      <c r="A23" s="5"/>
      <c r="B23" s="33">
        <f>'入力シート兼事業者（控）'!B28</f>
        <v>3</v>
      </c>
      <c r="C23" s="351">
        <f>'入力シート兼事業者（控）'!C28</f>
        <v>0</v>
      </c>
      <c r="D23" s="352"/>
      <c r="E23" s="352"/>
      <c r="F23" s="353"/>
      <c r="G23" s="351">
        <f>'入力シート兼事業者（控）'!G28</f>
        <v>0</v>
      </c>
      <c r="H23" s="352"/>
      <c r="I23" s="352"/>
      <c r="J23" s="353"/>
      <c r="K23" s="354">
        <f>'入力シート兼事業者（控）'!K28</f>
        <v>0</v>
      </c>
      <c r="L23" s="355"/>
      <c r="M23" s="355"/>
      <c r="N23" s="355"/>
      <c r="O23" s="356"/>
      <c r="P23" s="359">
        <f>'入力シート兼事業者（控）'!Q28</f>
        <v>0</v>
      </c>
      <c r="Q23" s="360"/>
      <c r="R23" s="360"/>
      <c r="S23" s="360"/>
      <c r="T23" s="360"/>
      <c r="U23" s="360"/>
      <c r="V23" s="360"/>
      <c r="W23" s="360"/>
      <c r="X23" s="361"/>
      <c r="Y23" s="450">
        <f>'入力シート兼事業者（控）'!Z28</f>
        <v>0</v>
      </c>
      <c r="Z23" s="451"/>
      <c r="AA23" s="452">
        <f>'入力シート兼事業者（控）'!AC28</f>
        <v>0</v>
      </c>
      <c r="AB23" s="453"/>
      <c r="AM23" s="5"/>
      <c r="AN23" s="5"/>
    </row>
    <row r="24" spans="1:40" ht="15.95" customHeight="1">
      <c r="A24" s="5"/>
      <c r="B24" s="33">
        <f>'入力シート兼事業者（控）'!B29</f>
        <v>4</v>
      </c>
      <c r="C24" s="351">
        <f>'入力シート兼事業者（控）'!C29</f>
        <v>0</v>
      </c>
      <c r="D24" s="352"/>
      <c r="E24" s="352"/>
      <c r="F24" s="353"/>
      <c r="G24" s="351">
        <f>'入力シート兼事業者（控）'!G29</f>
        <v>0</v>
      </c>
      <c r="H24" s="352"/>
      <c r="I24" s="352"/>
      <c r="J24" s="353"/>
      <c r="K24" s="354">
        <f>'入力シート兼事業者（控）'!K29</f>
        <v>0</v>
      </c>
      <c r="L24" s="355"/>
      <c r="M24" s="355"/>
      <c r="N24" s="355"/>
      <c r="O24" s="356"/>
      <c r="P24" s="359">
        <f>'入力シート兼事業者（控）'!Q29</f>
        <v>0</v>
      </c>
      <c r="Q24" s="360"/>
      <c r="R24" s="360"/>
      <c r="S24" s="360"/>
      <c r="T24" s="360"/>
      <c r="U24" s="360"/>
      <c r="V24" s="360"/>
      <c r="W24" s="360"/>
      <c r="X24" s="361"/>
      <c r="Y24" s="450">
        <f>'入力シート兼事業者（控）'!Z29</f>
        <v>0</v>
      </c>
      <c r="Z24" s="451"/>
      <c r="AA24" s="452">
        <f>'入力シート兼事業者（控）'!AC29</f>
        <v>0</v>
      </c>
      <c r="AB24" s="453"/>
      <c r="AM24" s="5"/>
      <c r="AN24" s="5"/>
    </row>
    <row r="25" spans="1:40" ht="15.95" customHeight="1">
      <c r="A25" s="5"/>
      <c r="B25" s="33">
        <f>'入力シート兼事業者（控）'!B30</f>
        <v>5</v>
      </c>
      <c r="C25" s="351">
        <f>'入力シート兼事業者（控）'!C30</f>
        <v>0</v>
      </c>
      <c r="D25" s="352"/>
      <c r="E25" s="352"/>
      <c r="F25" s="353"/>
      <c r="G25" s="351">
        <f>'入力シート兼事業者（控）'!G30</f>
        <v>0</v>
      </c>
      <c r="H25" s="352"/>
      <c r="I25" s="352"/>
      <c r="J25" s="353"/>
      <c r="K25" s="354">
        <f>'入力シート兼事業者（控）'!K30</f>
        <v>0</v>
      </c>
      <c r="L25" s="355"/>
      <c r="M25" s="355"/>
      <c r="N25" s="355"/>
      <c r="O25" s="356"/>
      <c r="P25" s="359">
        <f>'入力シート兼事業者（控）'!Q30</f>
        <v>0</v>
      </c>
      <c r="Q25" s="360"/>
      <c r="R25" s="360"/>
      <c r="S25" s="360"/>
      <c r="T25" s="360"/>
      <c r="U25" s="360"/>
      <c r="V25" s="360"/>
      <c r="W25" s="360"/>
      <c r="X25" s="361"/>
      <c r="Y25" s="450">
        <f>'入力シート兼事業者（控）'!Z30</f>
        <v>0</v>
      </c>
      <c r="Z25" s="451"/>
      <c r="AA25" s="452">
        <f>'入力シート兼事業者（控）'!AC30</f>
        <v>0</v>
      </c>
      <c r="AB25" s="453"/>
      <c r="AM25" s="5"/>
      <c r="AN25" s="5"/>
    </row>
    <row r="26" spans="1:40" ht="15.95" customHeight="1">
      <c r="A26" s="5"/>
      <c r="B26" s="33">
        <f>'入力シート兼事業者（控）'!B31</f>
        <v>6</v>
      </c>
      <c r="C26" s="351">
        <f>'入力シート兼事業者（控）'!C31</f>
        <v>0</v>
      </c>
      <c r="D26" s="352"/>
      <c r="E26" s="352"/>
      <c r="F26" s="353"/>
      <c r="G26" s="351">
        <f>'入力シート兼事業者（控）'!G31</f>
        <v>0</v>
      </c>
      <c r="H26" s="352"/>
      <c r="I26" s="352"/>
      <c r="J26" s="353"/>
      <c r="K26" s="354">
        <f>'入力シート兼事業者（控）'!K31</f>
        <v>0</v>
      </c>
      <c r="L26" s="355"/>
      <c r="M26" s="355"/>
      <c r="N26" s="355"/>
      <c r="O26" s="356"/>
      <c r="P26" s="359">
        <f>'入力シート兼事業者（控）'!Q31</f>
        <v>0</v>
      </c>
      <c r="Q26" s="360"/>
      <c r="R26" s="360"/>
      <c r="S26" s="360"/>
      <c r="T26" s="360"/>
      <c r="U26" s="360"/>
      <c r="V26" s="360"/>
      <c r="W26" s="360"/>
      <c r="X26" s="361"/>
      <c r="Y26" s="450">
        <f>'入力シート兼事業者（控）'!Z31</f>
        <v>0</v>
      </c>
      <c r="Z26" s="451"/>
      <c r="AA26" s="452">
        <f>'入力シート兼事業者（控）'!AC31</f>
        <v>0</v>
      </c>
      <c r="AB26" s="453"/>
      <c r="AM26" s="5"/>
      <c r="AN26" s="5"/>
    </row>
    <row r="27" spans="1:40" ht="15.95" customHeight="1">
      <c r="A27" s="5"/>
      <c r="B27" s="33">
        <f>'入力シート兼事業者（控）'!B32</f>
        <v>7</v>
      </c>
      <c r="C27" s="351">
        <f>'入力シート兼事業者（控）'!C32</f>
        <v>0</v>
      </c>
      <c r="D27" s="352"/>
      <c r="E27" s="352"/>
      <c r="F27" s="353"/>
      <c r="G27" s="351">
        <f>'入力シート兼事業者（控）'!G32</f>
        <v>0</v>
      </c>
      <c r="H27" s="352"/>
      <c r="I27" s="352"/>
      <c r="J27" s="353"/>
      <c r="K27" s="354">
        <f>'入力シート兼事業者（控）'!K32</f>
        <v>0</v>
      </c>
      <c r="L27" s="355"/>
      <c r="M27" s="355"/>
      <c r="N27" s="355"/>
      <c r="O27" s="356"/>
      <c r="P27" s="359">
        <f>'入力シート兼事業者（控）'!Q32</f>
        <v>0</v>
      </c>
      <c r="Q27" s="360"/>
      <c r="R27" s="360"/>
      <c r="S27" s="360"/>
      <c r="T27" s="360"/>
      <c r="U27" s="360"/>
      <c r="V27" s="360"/>
      <c r="W27" s="360"/>
      <c r="X27" s="361"/>
      <c r="Y27" s="450">
        <f>'入力シート兼事業者（控）'!Z32</f>
        <v>0</v>
      </c>
      <c r="Z27" s="451"/>
      <c r="AA27" s="452">
        <f>'入力シート兼事業者（控）'!AC32</f>
        <v>0</v>
      </c>
      <c r="AB27" s="453"/>
      <c r="AM27" s="5"/>
      <c r="AN27" s="5"/>
    </row>
    <row r="28" spans="1:40" ht="15.95" customHeight="1">
      <c r="A28" s="5"/>
      <c r="B28" s="33">
        <f>'入力シート兼事業者（控）'!B33</f>
        <v>8</v>
      </c>
      <c r="C28" s="351">
        <f>'入力シート兼事業者（控）'!C33</f>
        <v>0</v>
      </c>
      <c r="D28" s="352"/>
      <c r="E28" s="352"/>
      <c r="F28" s="353"/>
      <c r="G28" s="351">
        <f>'入力シート兼事業者（控）'!G33</f>
        <v>0</v>
      </c>
      <c r="H28" s="352"/>
      <c r="I28" s="352"/>
      <c r="J28" s="353"/>
      <c r="K28" s="354">
        <f>'入力シート兼事業者（控）'!K33</f>
        <v>0</v>
      </c>
      <c r="L28" s="355"/>
      <c r="M28" s="355"/>
      <c r="N28" s="355"/>
      <c r="O28" s="356"/>
      <c r="P28" s="359">
        <f>'入力シート兼事業者（控）'!Q33</f>
        <v>0</v>
      </c>
      <c r="Q28" s="360"/>
      <c r="R28" s="360"/>
      <c r="S28" s="360"/>
      <c r="T28" s="360"/>
      <c r="U28" s="360"/>
      <c r="V28" s="360"/>
      <c r="W28" s="360"/>
      <c r="X28" s="361"/>
      <c r="Y28" s="450">
        <f>'入力シート兼事業者（控）'!Z33</f>
        <v>0</v>
      </c>
      <c r="Z28" s="451"/>
      <c r="AA28" s="452">
        <f>'入力シート兼事業者（控）'!AC33</f>
        <v>0</v>
      </c>
      <c r="AB28" s="453"/>
      <c r="AM28" s="5"/>
      <c r="AN28" s="5"/>
    </row>
    <row r="29" spans="1:40" ht="15.95" customHeight="1">
      <c r="A29" s="5"/>
      <c r="B29" s="33">
        <f>'入力シート兼事業者（控）'!B34</f>
        <v>9</v>
      </c>
      <c r="C29" s="351">
        <f>'入力シート兼事業者（控）'!C34</f>
        <v>0</v>
      </c>
      <c r="D29" s="352"/>
      <c r="E29" s="352"/>
      <c r="F29" s="353"/>
      <c r="G29" s="351">
        <f>'入力シート兼事業者（控）'!G34</f>
        <v>0</v>
      </c>
      <c r="H29" s="352"/>
      <c r="I29" s="352"/>
      <c r="J29" s="353"/>
      <c r="K29" s="354">
        <f>'入力シート兼事業者（控）'!K34</f>
        <v>0</v>
      </c>
      <c r="L29" s="355"/>
      <c r="M29" s="355"/>
      <c r="N29" s="355"/>
      <c r="O29" s="356"/>
      <c r="P29" s="359">
        <f>'入力シート兼事業者（控）'!Q34</f>
        <v>0</v>
      </c>
      <c r="Q29" s="360"/>
      <c r="R29" s="360"/>
      <c r="S29" s="360"/>
      <c r="T29" s="360"/>
      <c r="U29" s="360"/>
      <c r="V29" s="360"/>
      <c r="W29" s="360"/>
      <c r="X29" s="361"/>
      <c r="Y29" s="450">
        <f>'入力シート兼事業者（控）'!Z34</f>
        <v>0</v>
      </c>
      <c r="Z29" s="451"/>
      <c r="AA29" s="452">
        <f>'入力シート兼事業者（控）'!AC34</f>
        <v>0</v>
      </c>
      <c r="AB29" s="453"/>
      <c r="AM29" s="5"/>
      <c r="AN29" s="5"/>
    </row>
    <row r="30" spans="1:40" ht="15.95" customHeight="1">
      <c r="A30" s="5"/>
      <c r="B30" s="33">
        <f>'入力シート兼事業者（控）'!B35</f>
        <v>10</v>
      </c>
      <c r="C30" s="351">
        <f>'入力シート兼事業者（控）'!C35</f>
        <v>0</v>
      </c>
      <c r="D30" s="352"/>
      <c r="E30" s="352"/>
      <c r="F30" s="353"/>
      <c r="G30" s="351">
        <f>'入力シート兼事業者（控）'!G35</f>
        <v>0</v>
      </c>
      <c r="H30" s="352"/>
      <c r="I30" s="352"/>
      <c r="J30" s="353"/>
      <c r="K30" s="354">
        <f>'入力シート兼事業者（控）'!K35</f>
        <v>0</v>
      </c>
      <c r="L30" s="355"/>
      <c r="M30" s="355"/>
      <c r="N30" s="355"/>
      <c r="O30" s="356"/>
      <c r="P30" s="359">
        <f>'入力シート兼事業者（控）'!Q35</f>
        <v>0</v>
      </c>
      <c r="Q30" s="360"/>
      <c r="R30" s="360"/>
      <c r="S30" s="360"/>
      <c r="T30" s="360"/>
      <c r="U30" s="360"/>
      <c r="V30" s="360"/>
      <c r="W30" s="360"/>
      <c r="X30" s="361"/>
      <c r="Y30" s="450">
        <f>'入力シート兼事業者（控）'!Z35</f>
        <v>0</v>
      </c>
      <c r="Z30" s="451"/>
      <c r="AA30" s="452">
        <f>'入力シート兼事業者（控）'!AC35</f>
        <v>0</v>
      </c>
      <c r="AB30" s="453"/>
      <c r="AM30" s="5"/>
      <c r="AN30" s="5"/>
    </row>
    <row r="31" spans="1:40" ht="15.95" customHeight="1">
      <c r="A31" s="5"/>
      <c r="B31" s="33">
        <f>'入力シート兼事業者（控）'!B36</f>
        <v>11</v>
      </c>
      <c r="C31" s="351">
        <f>'入力シート兼事業者（控）'!C36</f>
        <v>0</v>
      </c>
      <c r="D31" s="352"/>
      <c r="E31" s="352"/>
      <c r="F31" s="353"/>
      <c r="G31" s="351">
        <f>'入力シート兼事業者（控）'!G36</f>
        <v>0</v>
      </c>
      <c r="H31" s="352"/>
      <c r="I31" s="352"/>
      <c r="J31" s="353"/>
      <c r="K31" s="354">
        <f>'入力シート兼事業者（控）'!K36</f>
        <v>0</v>
      </c>
      <c r="L31" s="355"/>
      <c r="M31" s="355"/>
      <c r="N31" s="355"/>
      <c r="O31" s="356"/>
      <c r="P31" s="359">
        <f>'入力シート兼事業者（控）'!Q36</f>
        <v>0</v>
      </c>
      <c r="Q31" s="360"/>
      <c r="R31" s="360"/>
      <c r="S31" s="360"/>
      <c r="T31" s="360"/>
      <c r="U31" s="360"/>
      <c r="V31" s="360"/>
      <c r="W31" s="360"/>
      <c r="X31" s="361"/>
      <c r="Y31" s="450">
        <f>'入力シート兼事業者（控）'!Z36</f>
        <v>0</v>
      </c>
      <c r="Z31" s="451"/>
      <c r="AA31" s="452">
        <f>'入力シート兼事業者（控）'!AC36</f>
        <v>0</v>
      </c>
      <c r="AB31" s="453"/>
      <c r="AM31" s="5"/>
      <c r="AN31" s="5"/>
    </row>
    <row r="32" spans="1:40" ht="15.95" customHeight="1">
      <c r="A32" s="5"/>
      <c r="B32" s="33">
        <f>'入力シート兼事業者（控）'!B37</f>
        <v>12</v>
      </c>
      <c r="C32" s="351">
        <f>'入力シート兼事業者（控）'!C37</f>
        <v>0</v>
      </c>
      <c r="D32" s="352"/>
      <c r="E32" s="352"/>
      <c r="F32" s="353"/>
      <c r="G32" s="351">
        <f>'入力シート兼事業者（控）'!G37</f>
        <v>0</v>
      </c>
      <c r="H32" s="352"/>
      <c r="I32" s="352"/>
      <c r="J32" s="353"/>
      <c r="K32" s="354">
        <f>'入力シート兼事業者（控）'!K37</f>
        <v>0</v>
      </c>
      <c r="L32" s="355"/>
      <c r="M32" s="355"/>
      <c r="N32" s="355"/>
      <c r="O32" s="356"/>
      <c r="P32" s="359">
        <f>'入力シート兼事業者（控）'!Q37</f>
        <v>0</v>
      </c>
      <c r="Q32" s="360"/>
      <c r="R32" s="360"/>
      <c r="S32" s="360"/>
      <c r="T32" s="360"/>
      <c r="U32" s="360"/>
      <c r="V32" s="360"/>
      <c r="W32" s="360"/>
      <c r="X32" s="361"/>
      <c r="Y32" s="450">
        <f>'入力シート兼事業者（控）'!Z37</f>
        <v>0</v>
      </c>
      <c r="Z32" s="451"/>
      <c r="AA32" s="452">
        <f>'入力シート兼事業者（控）'!AC37</f>
        <v>0</v>
      </c>
      <c r="AB32" s="453"/>
      <c r="AM32" s="5"/>
      <c r="AN32" s="5"/>
    </row>
    <row r="33" spans="1:40" ht="15.95" customHeight="1">
      <c r="A33" s="5"/>
      <c r="B33" s="33">
        <f>'入力シート兼事業者（控）'!B38</f>
        <v>13</v>
      </c>
      <c r="C33" s="351">
        <f>'入力シート兼事業者（控）'!C38</f>
        <v>0</v>
      </c>
      <c r="D33" s="352"/>
      <c r="E33" s="352"/>
      <c r="F33" s="353"/>
      <c r="G33" s="351">
        <f>'入力シート兼事業者（控）'!G38</f>
        <v>0</v>
      </c>
      <c r="H33" s="352"/>
      <c r="I33" s="352"/>
      <c r="J33" s="353"/>
      <c r="K33" s="354">
        <f>'入力シート兼事業者（控）'!K38</f>
        <v>0</v>
      </c>
      <c r="L33" s="355"/>
      <c r="M33" s="355"/>
      <c r="N33" s="355"/>
      <c r="O33" s="356"/>
      <c r="P33" s="359">
        <f>'入力シート兼事業者（控）'!Q38</f>
        <v>0</v>
      </c>
      <c r="Q33" s="360"/>
      <c r="R33" s="360"/>
      <c r="S33" s="360"/>
      <c r="T33" s="360"/>
      <c r="U33" s="360"/>
      <c r="V33" s="360"/>
      <c r="W33" s="360"/>
      <c r="X33" s="361"/>
      <c r="Y33" s="450">
        <f>'入力シート兼事業者（控）'!Z38</f>
        <v>0</v>
      </c>
      <c r="Z33" s="451"/>
      <c r="AA33" s="452">
        <f>'入力シート兼事業者（控）'!AC38</f>
        <v>0</v>
      </c>
      <c r="AB33" s="453"/>
      <c r="AM33" s="5"/>
      <c r="AN33" s="5"/>
    </row>
    <row r="34" spans="1:40" ht="15.95" customHeight="1">
      <c r="A34" s="5"/>
      <c r="B34" s="33">
        <f>'入力シート兼事業者（控）'!B39</f>
        <v>14</v>
      </c>
      <c r="C34" s="351">
        <f>'入力シート兼事業者（控）'!C39</f>
        <v>0</v>
      </c>
      <c r="D34" s="352"/>
      <c r="E34" s="352"/>
      <c r="F34" s="353"/>
      <c r="G34" s="351">
        <f>'入力シート兼事業者（控）'!G39</f>
        <v>0</v>
      </c>
      <c r="H34" s="352"/>
      <c r="I34" s="352"/>
      <c r="J34" s="353"/>
      <c r="K34" s="354">
        <f>'入力シート兼事業者（控）'!K39</f>
        <v>0</v>
      </c>
      <c r="L34" s="355"/>
      <c r="M34" s="355"/>
      <c r="N34" s="355"/>
      <c r="O34" s="356"/>
      <c r="P34" s="359">
        <f>'入力シート兼事業者（控）'!Q39</f>
        <v>0</v>
      </c>
      <c r="Q34" s="360"/>
      <c r="R34" s="360"/>
      <c r="S34" s="360"/>
      <c r="T34" s="360"/>
      <c r="U34" s="360"/>
      <c r="V34" s="360"/>
      <c r="W34" s="360"/>
      <c r="X34" s="361"/>
      <c r="Y34" s="450">
        <f>'入力シート兼事業者（控）'!Z39</f>
        <v>0</v>
      </c>
      <c r="Z34" s="451"/>
      <c r="AA34" s="452">
        <f>'入力シート兼事業者（控）'!AC39</f>
        <v>0</v>
      </c>
      <c r="AB34" s="453"/>
      <c r="AM34" s="5"/>
      <c r="AN34" s="5"/>
    </row>
    <row r="35" spans="1:40" ht="15.95" customHeight="1">
      <c r="A35" s="5"/>
      <c r="B35" s="33">
        <f>'入力シート兼事業者（控）'!B40</f>
        <v>15</v>
      </c>
      <c r="C35" s="351">
        <f>'入力シート兼事業者（控）'!C40</f>
        <v>0</v>
      </c>
      <c r="D35" s="352"/>
      <c r="E35" s="352"/>
      <c r="F35" s="353"/>
      <c r="G35" s="351">
        <f>'入力シート兼事業者（控）'!G40</f>
        <v>0</v>
      </c>
      <c r="H35" s="352"/>
      <c r="I35" s="352"/>
      <c r="J35" s="353"/>
      <c r="K35" s="354">
        <f>'入力シート兼事業者（控）'!K40</f>
        <v>0</v>
      </c>
      <c r="L35" s="355"/>
      <c r="M35" s="355"/>
      <c r="N35" s="355"/>
      <c r="O35" s="356"/>
      <c r="P35" s="359">
        <f>'入力シート兼事業者（控）'!Q40</f>
        <v>0</v>
      </c>
      <c r="Q35" s="360"/>
      <c r="R35" s="360"/>
      <c r="S35" s="360"/>
      <c r="T35" s="360"/>
      <c r="U35" s="360"/>
      <c r="V35" s="360"/>
      <c r="W35" s="360"/>
      <c r="X35" s="361"/>
      <c r="Y35" s="450">
        <f>'入力シート兼事業者（控）'!Z40</f>
        <v>0</v>
      </c>
      <c r="Z35" s="451"/>
      <c r="AA35" s="452">
        <f>'入力シート兼事業者（控）'!AC40</f>
        <v>0</v>
      </c>
      <c r="AB35" s="453"/>
      <c r="AM35" s="5"/>
      <c r="AN35" s="5"/>
    </row>
    <row r="36" spans="1:40" ht="15.95" customHeight="1">
      <c r="A36" s="5"/>
      <c r="B36" s="33">
        <f>'入力シート兼事業者（控）'!B41</f>
        <v>16</v>
      </c>
      <c r="C36" s="351">
        <f>'入力シート兼事業者（控）'!C41</f>
        <v>0</v>
      </c>
      <c r="D36" s="352"/>
      <c r="E36" s="352"/>
      <c r="F36" s="353"/>
      <c r="G36" s="351">
        <f>'入力シート兼事業者（控）'!G41</f>
        <v>0</v>
      </c>
      <c r="H36" s="352"/>
      <c r="I36" s="352"/>
      <c r="J36" s="353"/>
      <c r="K36" s="354">
        <f>'入力シート兼事業者（控）'!K41</f>
        <v>0</v>
      </c>
      <c r="L36" s="355"/>
      <c r="M36" s="355"/>
      <c r="N36" s="355"/>
      <c r="O36" s="356"/>
      <c r="P36" s="359">
        <f>'入力シート兼事業者（控）'!Q41</f>
        <v>0</v>
      </c>
      <c r="Q36" s="360"/>
      <c r="R36" s="360"/>
      <c r="S36" s="360"/>
      <c r="T36" s="360"/>
      <c r="U36" s="360"/>
      <c r="V36" s="360"/>
      <c r="W36" s="360"/>
      <c r="X36" s="361"/>
      <c r="Y36" s="450">
        <f>'入力シート兼事業者（控）'!Z41</f>
        <v>0</v>
      </c>
      <c r="Z36" s="451"/>
      <c r="AA36" s="452">
        <f>'入力シート兼事業者（控）'!AC41</f>
        <v>0</v>
      </c>
      <c r="AB36" s="453"/>
      <c r="AM36" s="5"/>
      <c r="AN36" s="5"/>
    </row>
    <row r="37" spans="1:40" ht="15.95" customHeight="1">
      <c r="A37" s="5"/>
      <c r="B37" s="33">
        <f>'入力シート兼事業者（控）'!B42</f>
        <v>17</v>
      </c>
      <c r="C37" s="351">
        <f>'入力シート兼事業者（控）'!C42</f>
        <v>0</v>
      </c>
      <c r="D37" s="352"/>
      <c r="E37" s="352"/>
      <c r="F37" s="353"/>
      <c r="G37" s="351">
        <f>'入力シート兼事業者（控）'!G42</f>
        <v>0</v>
      </c>
      <c r="H37" s="352"/>
      <c r="I37" s="352"/>
      <c r="J37" s="353"/>
      <c r="K37" s="354">
        <f>'入力シート兼事業者（控）'!K42</f>
        <v>0</v>
      </c>
      <c r="L37" s="355"/>
      <c r="M37" s="355"/>
      <c r="N37" s="355"/>
      <c r="O37" s="356"/>
      <c r="P37" s="359">
        <f>'入力シート兼事業者（控）'!Q42</f>
        <v>0</v>
      </c>
      <c r="Q37" s="360"/>
      <c r="R37" s="360"/>
      <c r="S37" s="360"/>
      <c r="T37" s="360"/>
      <c r="U37" s="360"/>
      <c r="V37" s="360"/>
      <c r="W37" s="360"/>
      <c r="X37" s="361"/>
      <c r="Y37" s="450">
        <f>'入力シート兼事業者（控）'!Z42</f>
        <v>0</v>
      </c>
      <c r="Z37" s="451"/>
      <c r="AA37" s="452">
        <f>'入力シート兼事業者（控）'!AC42</f>
        <v>0</v>
      </c>
      <c r="AB37" s="453"/>
      <c r="AM37" s="5"/>
      <c r="AN37" s="5"/>
    </row>
    <row r="38" spans="1:40" ht="15.95" customHeight="1">
      <c r="A38" s="5"/>
      <c r="B38" s="33">
        <f>'入力シート兼事業者（控）'!B43</f>
        <v>18</v>
      </c>
      <c r="C38" s="351">
        <f>'入力シート兼事業者（控）'!C43</f>
        <v>0</v>
      </c>
      <c r="D38" s="352"/>
      <c r="E38" s="352"/>
      <c r="F38" s="353"/>
      <c r="G38" s="351">
        <f>'入力シート兼事業者（控）'!G43</f>
        <v>0</v>
      </c>
      <c r="H38" s="352"/>
      <c r="I38" s="352"/>
      <c r="J38" s="353"/>
      <c r="K38" s="354">
        <f>'入力シート兼事業者（控）'!K43</f>
        <v>0</v>
      </c>
      <c r="L38" s="355"/>
      <c r="M38" s="355"/>
      <c r="N38" s="355"/>
      <c r="O38" s="356"/>
      <c r="P38" s="359">
        <f>'入力シート兼事業者（控）'!Q43</f>
        <v>0</v>
      </c>
      <c r="Q38" s="360"/>
      <c r="R38" s="360"/>
      <c r="S38" s="360"/>
      <c r="T38" s="360"/>
      <c r="U38" s="360"/>
      <c r="V38" s="360"/>
      <c r="W38" s="360"/>
      <c r="X38" s="361"/>
      <c r="Y38" s="450">
        <f>'入力シート兼事業者（控）'!Z43</f>
        <v>0</v>
      </c>
      <c r="Z38" s="451"/>
      <c r="AA38" s="452">
        <f>'入力シート兼事業者（控）'!AC43</f>
        <v>0</v>
      </c>
      <c r="AB38" s="453"/>
      <c r="AM38" s="5"/>
      <c r="AN38" s="5"/>
    </row>
    <row r="39" spans="1:40" ht="15.95" customHeight="1">
      <c r="A39" s="5"/>
      <c r="B39" s="33">
        <f>'入力シート兼事業者（控）'!B44</f>
        <v>19</v>
      </c>
      <c r="C39" s="351">
        <f>'入力シート兼事業者（控）'!C44</f>
        <v>0</v>
      </c>
      <c r="D39" s="352"/>
      <c r="E39" s="352"/>
      <c r="F39" s="353"/>
      <c r="G39" s="351">
        <f>'入力シート兼事業者（控）'!G44</f>
        <v>0</v>
      </c>
      <c r="H39" s="352"/>
      <c r="I39" s="352"/>
      <c r="J39" s="353"/>
      <c r="K39" s="354">
        <f>'入力シート兼事業者（控）'!K44</f>
        <v>0</v>
      </c>
      <c r="L39" s="355"/>
      <c r="M39" s="355"/>
      <c r="N39" s="355"/>
      <c r="O39" s="356"/>
      <c r="P39" s="359">
        <f>'入力シート兼事業者（控）'!Q44</f>
        <v>0</v>
      </c>
      <c r="Q39" s="360"/>
      <c r="R39" s="360"/>
      <c r="S39" s="360"/>
      <c r="T39" s="360"/>
      <c r="U39" s="360"/>
      <c r="V39" s="360"/>
      <c r="W39" s="360"/>
      <c r="X39" s="361"/>
      <c r="Y39" s="450">
        <f>'入力シート兼事業者（控）'!Z44</f>
        <v>0</v>
      </c>
      <c r="Z39" s="451"/>
      <c r="AA39" s="452">
        <f>'入力シート兼事業者（控）'!AC44</f>
        <v>0</v>
      </c>
      <c r="AB39" s="453"/>
      <c r="AM39" s="5"/>
      <c r="AN39" s="5"/>
    </row>
    <row r="40" spans="1:40" ht="15.95" customHeight="1">
      <c r="A40" s="5"/>
      <c r="B40" s="33">
        <f>'入力シート兼事業者（控）'!B45</f>
        <v>20</v>
      </c>
      <c r="C40" s="351">
        <f>'入力シート兼事業者（控）'!C45</f>
        <v>0</v>
      </c>
      <c r="D40" s="352"/>
      <c r="E40" s="352"/>
      <c r="F40" s="353"/>
      <c r="G40" s="351">
        <f>'入力シート兼事業者（控）'!G45</f>
        <v>0</v>
      </c>
      <c r="H40" s="352"/>
      <c r="I40" s="352"/>
      <c r="J40" s="353"/>
      <c r="K40" s="354">
        <f>'入力シート兼事業者（控）'!K45</f>
        <v>0</v>
      </c>
      <c r="L40" s="355"/>
      <c r="M40" s="355"/>
      <c r="N40" s="355"/>
      <c r="O40" s="356"/>
      <c r="P40" s="359">
        <f>'入力シート兼事業者（控）'!Q45</f>
        <v>0</v>
      </c>
      <c r="Q40" s="360"/>
      <c r="R40" s="360"/>
      <c r="S40" s="360"/>
      <c r="T40" s="360"/>
      <c r="U40" s="360"/>
      <c r="V40" s="360"/>
      <c r="W40" s="360"/>
      <c r="X40" s="361"/>
      <c r="Y40" s="450">
        <f>'入力シート兼事業者（控）'!Z45</f>
        <v>0</v>
      </c>
      <c r="Z40" s="451"/>
      <c r="AA40" s="452">
        <f>'入力シート兼事業者（控）'!AC45</f>
        <v>0</v>
      </c>
      <c r="AB40" s="453"/>
      <c r="AM40" s="5"/>
      <c r="AN40" s="5"/>
    </row>
    <row r="41" spans="1:40" ht="15.95" customHeight="1">
      <c r="A41" s="5"/>
      <c r="B41" s="33">
        <f>'入力シート兼事業者（控）'!B46</f>
        <v>21</v>
      </c>
      <c r="C41" s="351">
        <f>'入力シート兼事業者（控）'!C46</f>
        <v>0</v>
      </c>
      <c r="D41" s="352"/>
      <c r="E41" s="352"/>
      <c r="F41" s="353"/>
      <c r="G41" s="351">
        <f>'入力シート兼事業者（控）'!G46</f>
        <v>0</v>
      </c>
      <c r="H41" s="352"/>
      <c r="I41" s="352"/>
      <c r="J41" s="353"/>
      <c r="K41" s="354">
        <f>'入力シート兼事業者（控）'!K46</f>
        <v>0</v>
      </c>
      <c r="L41" s="355"/>
      <c r="M41" s="355"/>
      <c r="N41" s="355"/>
      <c r="O41" s="356"/>
      <c r="P41" s="359">
        <f>'入力シート兼事業者（控）'!Q46</f>
        <v>0</v>
      </c>
      <c r="Q41" s="360"/>
      <c r="R41" s="360"/>
      <c r="S41" s="360"/>
      <c r="T41" s="360"/>
      <c r="U41" s="360"/>
      <c r="V41" s="360"/>
      <c r="W41" s="360"/>
      <c r="X41" s="361"/>
      <c r="Y41" s="450">
        <f>'入力シート兼事業者（控）'!Z46</f>
        <v>0</v>
      </c>
      <c r="Z41" s="451"/>
      <c r="AA41" s="452">
        <f>'入力シート兼事業者（控）'!AC46</f>
        <v>0</v>
      </c>
      <c r="AB41" s="453"/>
      <c r="AM41" s="5"/>
      <c r="AN41" s="5"/>
    </row>
    <row r="42" spans="1:40" ht="15.95" customHeight="1">
      <c r="A42" s="5"/>
      <c r="B42" s="33">
        <f>'入力シート兼事業者（控）'!B47</f>
        <v>22</v>
      </c>
      <c r="C42" s="351">
        <f>'入力シート兼事業者（控）'!C47</f>
        <v>0</v>
      </c>
      <c r="D42" s="352"/>
      <c r="E42" s="352"/>
      <c r="F42" s="353"/>
      <c r="G42" s="351">
        <f>'入力シート兼事業者（控）'!G47</f>
        <v>0</v>
      </c>
      <c r="H42" s="352"/>
      <c r="I42" s="352"/>
      <c r="J42" s="353"/>
      <c r="K42" s="354">
        <f>'入力シート兼事業者（控）'!K47</f>
        <v>0</v>
      </c>
      <c r="L42" s="355"/>
      <c r="M42" s="355"/>
      <c r="N42" s="355"/>
      <c r="O42" s="356"/>
      <c r="P42" s="359">
        <f>'入力シート兼事業者（控）'!Q47</f>
        <v>0</v>
      </c>
      <c r="Q42" s="360"/>
      <c r="R42" s="360"/>
      <c r="S42" s="360"/>
      <c r="T42" s="360"/>
      <c r="U42" s="360"/>
      <c r="V42" s="360"/>
      <c r="W42" s="360"/>
      <c r="X42" s="361"/>
      <c r="Y42" s="450">
        <f>'入力シート兼事業者（控）'!Z47</f>
        <v>0</v>
      </c>
      <c r="Z42" s="451"/>
      <c r="AA42" s="452">
        <f>'入力シート兼事業者（控）'!AC47</f>
        <v>0</v>
      </c>
      <c r="AB42" s="453"/>
      <c r="AM42" s="5"/>
      <c r="AN42" s="5"/>
    </row>
    <row r="43" spans="1:40" ht="15.95" customHeight="1">
      <c r="A43" s="5"/>
      <c r="B43" s="33">
        <f>'入力シート兼事業者（控）'!B48</f>
        <v>23</v>
      </c>
      <c r="C43" s="351">
        <f>'入力シート兼事業者（控）'!C48</f>
        <v>0</v>
      </c>
      <c r="D43" s="352"/>
      <c r="E43" s="352"/>
      <c r="F43" s="353"/>
      <c r="G43" s="351">
        <f>'入力シート兼事業者（控）'!G48</f>
        <v>0</v>
      </c>
      <c r="H43" s="352"/>
      <c r="I43" s="352"/>
      <c r="J43" s="353"/>
      <c r="K43" s="354">
        <f>'入力シート兼事業者（控）'!K48</f>
        <v>0</v>
      </c>
      <c r="L43" s="355"/>
      <c r="M43" s="355"/>
      <c r="N43" s="355"/>
      <c r="O43" s="356"/>
      <c r="P43" s="359">
        <f>'入力シート兼事業者（控）'!Q48</f>
        <v>0</v>
      </c>
      <c r="Q43" s="360"/>
      <c r="R43" s="360"/>
      <c r="S43" s="360"/>
      <c r="T43" s="360"/>
      <c r="U43" s="360"/>
      <c r="V43" s="360"/>
      <c r="W43" s="360"/>
      <c r="X43" s="361"/>
      <c r="Y43" s="450">
        <f>'入力シート兼事業者（控）'!Z48</f>
        <v>0</v>
      </c>
      <c r="Z43" s="451"/>
      <c r="AA43" s="452">
        <f>'入力シート兼事業者（控）'!AC48</f>
        <v>0</v>
      </c>
      <c r="AB43" s="453"/>
      <c r="AM43" s="5"/>
      <c r="AN43" s="5"/>
    </row>
    <row r="44" spans="1:40" ht="15.95" customHeight="1">
      <c r="A44" s="5"/>
      <c r="B44" s="33">
        <f>'入力シート兼事業者（控）'!B49</f>
        <v>24</v>
      </c>
      <c r="C44" s="351">
        <f>'入力シート兼事業者（控）'!C49</f>
        <v>0</v>
      </c>
      <c r="D44" s="352"/>
      <c r="E44" s="352"/>
      <c r="F44" s="353"/>
      <c r="G44" s="351">
        <f>'入力シート兼事業者（控）'!G49</f>
        <v>0</v>
      </c>
      <c r="H44" s="352"/>
      <c r="I44" s="352"/>
      <c r="J44" s="353"/>
      <c r="K44" s="354">
        <f>'入力シート兼事業者（控）'!K49</f>
        <v>0</v>
      </c>
      <c r="L44" s="355"/>
      <c r="M44" s="355"/>
      <c r="N44" s="355"/>
      <c r="O44" s="356"/>
      <c r="P44" s="359">
        <f>'入力シート兼事業者（控）'!Q49</f>
        <v>0</v>
      </c>
      <c r="Q44" s="360"/>
      <c r="R44" s="360"/>
      <c r="S44" s="360"/>
      <c r="T44" s="360"/>
      <c r="U44" s="360"/>
      <c r="V44" s="360"/>
      <c r="W44" s="360"/>
      <c r="X44" s="361"/>
      <c r="Y44" s="450">
        <f>'入力シート兼事業者（控）'!Z49</f>
        <v>0</v>
      </c>
      <c r="Z44" s="451"/>
      <c r="AA44" s="452">
        <f>'入力シート兼事業者（控）'!AC49</f>
        <v>0</v>
      </c>
      <c r="AB44" s="453"/>
      <c r="AM44" s="5"/>
      <c r="AN44" s="5"/>
    </row>
    <row r="45" spans="1:40" ht="15.95" customHeight="1">
      <c r="A45" s="5"/>
      <c r="B45" s="33">
        <f>'入力シート兼事業者（控）'!B50</f>
        <v>25</v>
      </c>
      <c r="C45" s="351">
        <f>'入力シート兼事業者（控）'!C50</f>
        <v>0</v>
      </c>
      <c r="D45" s="352"/>
      <c r="E45" s="352"/>
      <c r="F45" s="353"/>
      <c r="G45" s="351">
        <f>'入力シート兼事業者（控）'!G50</f>
        <v>0</v>
      </c>
      <c r="H45" s="352"/>
      <c r="I45" s="352"/>
      <c r="J45" s="353"/>
      <c r="K45" s="354">
        <f>'入力シート兼事業者（控）'!K50</f>
        <v>0</v>
      </c>
      <c r="L45" s="355"/>
      <c r="M45" s="355"/>
      <c r="N45" s="355"/>
      <c r="O45" s="356"/>
      <c r="P45" s="359">
        <f>'入力シート兼事業者（控）'!Q50</f>
        <v>0</v>
      </c>
      <c r="Q45" s="360"/>
      <c r="R45" s="360"/>
      <c r="S45" s="360"/>
      <c r="T45" s="360"/>
      <c r="U45" s="360"/>
      <c r="V45" s="360"/>
      <c r="W45" s="360"/>
      <c r="X45" s="361"/>
      <c r="Y45" s="450">
        <f>'入力シート兼事業者（控）'!Z50</f>
        <v>0</v>
      </c>
      <c r="Z45" s="451"/>
      <c r="AA45" s="452">
        <f>'入力シート兼事業者（控）'!AC50</f>
        <v>0</v>
      </c>
      <c r="AB45" s="453"/>
      <c r="AG45" s="430" t="s">
        <v>41</v>
      </c>
      <c r="AH45" s="430"/>
      <c r="AI45" s="430"/>
      <c r="AJ45" s="430"/>
      <c r="AK45" s="430"/>
      <c r="AM45" s="5"/>
      <c r="AN45" s="5"/>
    </row>
    <row r="46" spans="1:40" ht="15.95" customHeight="1">
      <c r="A46" s="5"/>
      <c r="B46" s="33">
        <f>'入力シート兼事業者（控）'!B51</f>
        <v>26</v>
      </c>
      <c r="C46" s="351">
        <f>'入力シート兼事業者（控）'!C51</f>
        <v>0</v>
      </c>
      <c r="D46" s="352"/>
      <c r="E46" s="352"/>
      <c r="F46" s="353"/>
      <c r="G46" s="351">
        <f>'入力シート兼事業者（控）'!G51</f>
        <v>0</v>
      </c>
      <c r="H46" s="352"/>
      <c r="I46" s="352"/>
      <c r="J46" s="353"/>
      <c r="K46" s="354">
        <f>'入力シート兼事業者（控）'!K51</f>
        <v>0</v>
      </c>
      <c r="L46" s="355"/>
      <c r="M46" s="355"/>
      <c r="N46" s="355"/>
      <c r="O46" s="356"/>
      <c r="P46" s="359">
        <f>'入力シート兼事業者（控）'!Q51</f>
        <v>0</v>
      </c>
      <c r="Q46" s="360"/>
      <c r="R46" s="360"/>
      <c r="S46" s="360"/>
      <c r="T46" s="360"/>
      <c r="U46" s="360"/>
      <c r="V46" s="360"/>
      <c r="W46" s="360"/>
      <c r="X46" s="361"/>
      <c r="Y46" s="450">
        <f>'入力シート兼事業者（控）'!Z51</f>
        <v>0</v>
      </c>
      <c r="Z46" s="451"/>
      <c r="AA46" s="452">
        <f>'入力シート兼事業者（控）'!AC51</f>
        <v>0</v>
      </c>
      <c r="AB46" s="453"/>
      <c r="AM46" s="5"/>
      <c r="AN46" s="5"/>
    </row>
    <row r="47" spans="1:40" ht="15.95" customHeight="1">
      <c r="A47" s="5"/>
      <c r="B47" s="33">
        <f>'入力シート兼事業者（控）'!B52</f>
        <v>27</v>
      </c>
      <c r="C47" s="351">
        <f>'入力シート兼事業者（控）'!C52</f>
        <v>0</v>
      </c>
      <c r="D47" s="352"/>
      <c r="E47" s="352"/>
      <c r="F47" s="353"/>
      <c r="G47" s="351">
        <f>'入力シート兼事業者（控）'!G52</f>
        <v>0</v>
      </c>
      <c r="H47" s="352"/>
      <c r="I47" s="352"/>
      <c r="J47" s="353"/>
      <c r="K47" s="354">
        <f>'入力シート兼事業者（控）'!K52</f>
        <v>0</v>
      </c>
      <c r="L47" s="355"/>
      <c r="M47" s="355"/>
      <c r="N47" s="355"/>
      <c r="O47" s="356"/>
      <c r="P47" s="359">
        <f>'入力シート兼事業者（控）'!Q52</f>
        <v>0</v>
      </c>
      <c r="Q47" s="360"/>
      <c r="R47" s="360"/>
      <c r="S47" s="360"/>
      <c r="T47" s="360"/>
      <c r="U47" s="360"/>
      <c r="V47" s="360"/>
      <c r="W47" s="360"/>
      <c r="X47" s="361"/>
      <c r="Y47" s="450">
        <f>'入力シート兼事業者（控）'!Z52</f>
        <v>0</v>
      </c>
      <c r="Z47" s="451"/>
      <c r="AA47" s="452">
        <f>'入力シート兼事業者（控）'!AC52</f>
        <v>0</v>
      </c>
      <c r="AB47" s="453"/>
      <c r="AM47" s="5"/>
      <c r="AN47" s="5"/>
    </row>
    <row r="48" spans="1:40" ht="15.95" customHeight="1">
      <c r="A48" s="5"/>
      <c r="B48" s="33">
        <f>'入力シート兼事業者（控）'!B53</f>
        <v>28</v>
      </c>
      <c r="C48" s="351">
        <f>'入力シート兼事業者（控）'!C53</f>
        <v>0</v>
      </c>
      <c r="D48" s="352"/>
      <c r="E48" s="352"/>
      <c r="F48" s="353"/>
      <c r="G48" s="351">
        <f>'入力シート兼事業者（控）'!G53</f>
        <v>0</v>
      </c>
      <c r="H48" s="352"/>
      <c r="I48" s="352"/>
      <c r="J48" s="353"/>
      <c r="K48" s="354">
        <f>'入力シート兼事業者（控）'!K53</f>
        <v>0</v>
      </c>
      <c r="L48" s="355"/>
      <c r="M48" s="355"/>
      <c r="N48" s="355"/>
      <c r="O48" s="356"/>
      <c r="P48" s="359">
        <f>'入力シート兼事業者（控）'!Q53</f>
        <v>0</v>
      </c>
      <c r="Q48" s="360"/>
      <c r="R48" s="360"/>
      <c r="S48" s="360"/>
      <c r="T48" s="360"/>
      <c r="U48" s="360"/>
      <c r="V48" s="360"/>
      <c r="W48" s="360"/>
      <c r="X48" s="361"/>
      <c r="Y48" s="450">
        <f>'入力シート兼事業者（控）'!Z53</f>
        <v>0</v>
      </c>
      <c r="Z48" s="451"/>
      <c r="AA48" s="452">
        <f>'入力シート兼事業者（控）'!AC53</f>
        <v>0</v>
      </c>
      <c r="AB48" s="453"/>
      <c r="AM48" s="5"/>
      <c r="AN48" s="5"/>
    </row>
    <row r="49" spans="1:40" ht="15.95" customHeight="1">
      <c r="A49" s="5"/>
      <c r="B49" s="33">
        <f>'入力シート兼事業者（控）'!B54</f>
        <v>29</v>
      </c>
      <c r="C49" s="351">
        <f>'入力シート兼事業者（控）'!C54</f>
        <v>0</v>
      </c>
      <c r="D49" s="352"/>
      <c r="E49" s="352"/>
      <c r="F49" s="353"/>
      <c r="G49" s="351">
        <f>'入力シート兼事業者（控）'!G54</f>
        <v>0</v>
      </c>
      <c r="H49" s="352"/>
      <c r="I49" s="352"/>
      <c r="J49" s="353"/>
      <c r="K49" s="354">
        <f>'入力シート兼事業者（控）'!K54</f>
        <v>0</v>
      </c>
      <c r="L49" s="355"/>
      <c r="M49" s="355"/>
      <c r="N49" s="355"/>
      <c r="O49" s="356"/>
      <c r="P49" s="359">
        <f>'入力シート兼事業者（控）'!Q54</f>
        <v>0</v>
      </c>
      <c r="Q49" s="360"/>
      <c r="R49" s="360"/>
      <c r="S49" s="360"/>
      <c r="T49" s="360"/>
      <c r="U49" s="360"/>
      <c r="V49" s="360"/>
      <c r="W49" s="360"/>
      <c r="X49" s="361"/>
      <c r="Y49" s="450">
        <f>'入力シート兼事業者（控）'!Z54</f>
        <v>0</v>
      </c>
      <c r="Z49" s="451"/>
      <c r="AA49" s="452">
        <f>'入力シート兼事業者（控）'!AC54</f>
        <v>0</v>
      </c>
      <c r="AB49" s="453"/>
      <c r="AM49" s="5"/>
      <c r="AN49" s="5"/>
    </row>
    <row r="50" spans="1:40" ht="15.95" customHeight="1" thickBot="1">
      <c r="A50" s="1"/>
      <c r="B50" s="34">
        <f>'入力シート兼事業者（控）'!B55</f>
        <v>30</v>
      </c>
      <c r="C50" s="330">
        <f>'入力シート兼事業者（控）'!C55</f>
        <v>0</v>
      </c>
      <c r="D50" s="331"/>
      <c r="E50" s="331"/>
      <c r="F50" s="332"/>
      <c r="G50" s="330">
        <f>'入力シート兼事業者（控）'!G55</f>
        <v>0</v>
      </c>
      <c r="H50" s="331"/>
      <c r="I50" s="331"/>
      <c r="J50" s="332"/>
      <c r="K50" s="333">
        <f>'入力シート兼事業者（控）'!K55</f>
        <v>0</v>
      </c>
      <c r="L50" s="334"/>
      <c r="M50" s="334"/>
      <c r="N50" s="334"/>
      <c r="O50" s="335"/>
      <c r="P50" s="344">
        <f>'入力シート兼事業者（控）'!Q55</f>
        <v>0</v>
      </c>
      <c r="Q50" s="345"/>
      <c r="R50" s="345"/>
      <c r="S50" s="345"/>
      <c r="T50" s="345"/>
      <c r="U50" s="345"/>
      <c r="V50" s="345"/>
      <c r="W50" s="345"/>
      <c r="X50" s="346"/>
      <c r="Y50" s="460">
        <f>'入力シート兼事業者（控）'!Z55</f>
        <v>0</v>
      </c>
      <c r="Z50" s="461"/>
      <c r="AA50" s="462">
        <f>'入力シート兼事業者（控）'!AC55</f>
        <v>0</v>
      </c>
      <c r="AB50" s="463"/>
      <c r="AM50" s="92"/>
      <c r="AN50" s="92"/>
    </row>
    <row r="51" spans="1:40" ht="15.95" customHeight="1" thickTop="1">
      <c r="A51" s="1"/>
      <c r="B51" s="11">
        <f>'入力シート兼事業者（控）'!B56</f>
        <v>0</v>
      </c>
      <c r="C51" s="347" t="str">
        <f>'入力シート兼事業者（控）'!C56</f>
        <v>合　　計</v>
      </c>
      <c r="D51" s="348"/>
      <c r="E51" s="348"/>
      <c r="F51" s="348"/>
      <c r="G51" s="348"/>
      <c r="H51" s="348"/>
      <c r="I51" s="348"/>
      <c r="J51" s="348"/>
      <c r="K51" s="348"/>
      <c r="L51" s="348"/>
      <c r="M51" s="348"/>
      <c r="N51" s="348"/>
      <c r="O51" s="348"/>
      <c r="P51" s="348"/>
      <c r="Q51" s="348"/>
      <c r="R51" s="348"/>
      <c r="S51" s="348"/>
      <c r="T51" s="348"/>
      <c r="U51" s="348"/>
      <c r="V51" s="348"/>
      <c r="W51" s="348"/>
      <c r="X51" s="348"/>
      <c r="Y51" s="456">
        <f>'入力シート兼事業者（控）'!Z56</f>
        <v>0</v>
      </c>
      <c r="Z51" s="457"/>
      <c r="AA51" s="458">
        <f>'入力シート兼事業者（控）'!AC56</f>
        <v>0</v>
      </c>
      <c r="AB51" s="459"/>
      <c r="AM51" s="1"/>
      <c r="AN51" s="1"/>
    </row>
    <row r="52" spans="1:40" ht="12.95" customHeight="1">
      <c r="C52" s="454" t="s">
        <v>42</v>
      </c>
      <c r="D52" s="454"/>
      <c r="E52" s="454"/>
      <c r="F52" s="454"/>
      <c r="G52" s="454"/>
      <c r="H52" s="454"/>
      <c r="I52" s="454"/>
      <c r="J52" s="454"/>
      <c r="K52" s="454"/>
      <c r="L52" s="454"/>
      <c r="M52" s="454"/>
      <c r="N52" s="454"/>
      <c r="O52" s="454"/>
      <c r="P52" s="454"/>
    </row>
    <row r="53" spans="1:40" ht="12.95" customHeight="1">
      <c r="C53" s="455"/>
      <c r="D53" s="455"/>
      <c r="E53" s="455"/>
      <c r="F53" s="455"/>
      <c r="G53" s="455"/>
      <c r="H53" s="455"/>
      <c r="I53" s="455"/>
      <c r="J53" s="455"/>
      <c r="K53" s="455"/>
      <c r="L53" s="455"/>
      <c r="M53" s="455"/>
      <c r="N53" s="455"/>
      <c r="O53" s="455"/>
      <c r="P53" s="455"/>
    </row>
    <row r="54" spans="1:40" ht="19.5" customHeight="1"/>
    <row r="55" spans="1:40" ht="15" customHeight="1"/>
  </sheetData>
  <sheetProtection algorithmName="SHA-512" hashValue="DbGVLmFA1RfNOmZWl6uCHR6pTmsKScCbuC3F/WxGh3V+cI2FEsMImvbZyfaB/phmZ3lufQCFoSdUMr6F+yw6VA==" saltValue="w+VnoA+d1VhZaMMODw1F1A==" spinCount="100000" sheet="1" selectLockedCells="1"/>
  <mergeCells count="217">
    <mergeCell ref="G41:J41"/>
    <mergeCell ref="K41:O41"/>
    <mergeCell ref="C24:F24"/>
    <mergeCell ref="C32:F32"/>
    <mergeCell ref="G32:J32"/>
    <mergeCell ref="K32:O32"/>
    <mergeCell ref="C33:F33"/>
    <mergeCell ref="G33:J33"/>
    <mergeCell ref="K33:O33"/>
    <mergeCell ref="C30:F30"/>
    <mergeCell ref="G30:J30"/>
    <mergeCell ref="K30:O30"/>
    <mergeCell ref="C31:F31"/>
    <mergeCell ref="G31:J31"/>
    <mergeCell ref="K31:O31"/>
    <mergeCell ref="C28:F28"/>
    <mergeCell ref="G28:J28"/>
    <mergeCell ref="K28:O28"/>
    <mergeCell ref="C29:F29"/>
    <mergeCell ref="G29:J29"/>
    <mergeCell ref="K29:O29"/>
    <mergeCell ref="P39:X39"/>
    <mergeCell ref="P40:X40"/>
    <mergeCell ref="P41:X41"/>
    <mergeCell ref="K44:O44"/>
    <mergeCell ref="C40:F40"/>
    <mergeCell ref="G40:J40"/>
    <mergeCell ref="P32:X32"/>
    <mergeCell ref="P33:X33"/>
    <mergeCell ref="P34:X34"/>
    <mergeCell ref="P35:X35"/>
    <mergeCell ref="P36:X36"/>
    <mergeCell ref="P37:X37"/>
    <mergeCell ref="P38:X38"/>
    <mergeCell ref="P44:X44"/>
    <mergeCell ref="C38:F38"/>
    <mergeCell ref="G38:J38"/>
    <mergeCell ref="K38:O38"/>
    <mergeCell ref="C39:F39"/>
    <mergeCell ref="G39:J39"/>
    <mergeCell ref="K39:O39"/>
    <mergeCell ref="C44:F44"/>
    <mergeCell ref="G44:J44"/>
    <mergeCell ref="K40:O40"/>
    <mergeCell ref="C41:F41"/>
    <mergeCell ref="C52:P53"/>
    <mergeCell ref="AM50:AN50"/>
    <mergeCell ref="Y51:Z51"/>
    <mergeCell ref="AA51:AB51"/>
    <mergeCell ref="Y50:Z50"/>
    <mergeCell ref="AA50:AB50"/>
    <mergeCell ref="Y49:Z49"/>
    <mergeCell ref="AA49:AB49"/>
    <mergeCell ref="C49:F49"/>
    <mergeCell ref="G49:J49"/>
    <mergeCell ref="K49:O49"/>
    <mergeCell ref="C51:X51"/>
    <mergeCell ref="P49:X49"/>
    <mergeCell ref="P50:X50"/>
    <mergeCell ref="C50:F50"/>
    <mergeCell ref="G50:J50"/>
    <mergeCell ref="K50:O50"/>
    <mergeCell ref="C48:F48"/>
    <mergeCell ref="G48:J48"/>
    <mergeCell ref="K48:O48"/>
    <mergeCell ref="Y46:Z46"/>
    <mergeCell ref="AA46:AB46"/>
    <mergeCell ref="C45:F45"/>
    <mergeCell ref="G45:J45"/>
    <mergeCell ref="K45:O45"/>
    <mergeCell ref="Y48:Z48"/>
    <mergeCell ref="AA48:AB48"/>
    <mergeCell ref="Y47:Z47"/>
    <mergeCell ref="P46:X46"/>
    <mergeCell ref="P47:X47"/>
    <mergeCell ref="P48:X48"/>
    <mergeCell ref="K46:O46"/>
    <mergeCell ref="C47:F47"/>
    <mergeCell ref="G47:J47"/>
    <mergeCell ref="K47:O47"/>
    <mergeCell ref="P45:X45"/>
    <mergeCell ref="C46:F46"/>
    <mergeCell ref="G46:J46"/>
    <mergeCell ref="C42:F42"/>
    <mergeCell ref="G42:J42"/>
    <mergeCell ref="K42:O42"/>
    <mergeCell ref="C43:F43"/>
    <mergeCell ref="G43:J43"/>
    <mergeCell ref="K43:O43"/>
    <mergeCell ref="P42:X42"/>
    <mergeCell ref="P43:X43"/>
    <mergeCell ref="AA47:AB47"/>
    <mergeCell ref="Y41:Z41"/>
    <mergeCell ref="AA41:AB41"/>
    <mergeCell ref="Y40:Z40"/>
    <mergeCell ref="AA40:AB40"/>
    <mergeCell ref="Y39:Z39"/>
    <mergeCell ref="AA39:AB39"/>
    <mergeCell ref="Y38:Z38"/>
    <mergeCell ref="AA38:AB38"/>
    <mergeCell ref="Y45:Z45"/>
    <mergeCell ref="AA45:AB45"/>
    <mergeCell ref="Y44:Z44"/>
    <mergeCell ref="AA44:AB44"/>
    <mergeCell ref="Y43:Z43"/>
    <mergeCell ref="AA43:AB43"/>
    <mergeCell ref="Y42:Z42"/>
    <mergeCell ref="AA42:AB42"/>
    <mergeCell ref="Y37:Z37"/>
    <mergeCell ref="AA37:AB37"/>
    <mergeCell ref="Y36:Z36"/>
    <mergeCell ref="AA36:AB36"/>
    <mergeCell ref="C36:F36"/>
    <mergeCell ref="G36:J36"/>
    <mergeCell ref="K36:O36"/>
    <mergeCell ref="C37:F37"/>
    <mergeCell ref="G37:J37"/>
    <mergeCell ref="K37:O37"/>
    <mergeCell ref="Y35:Z35"/>
    <mergeCell ref="AA35:AB35"/>
    <mergeCell ref="Y34:Z34"/>
    <mergeCell ref="AA34:AB34"/>
    <mergeCell ref="C34:F34"/>
    <mergeCell ref="G34:J34"/>
    <mergeCell ref="K34:O34"/>
    <mergeCell ref="C35:F35"/>
    <mergeCell ref="G35:J35"/>
    <mergeCell ref="K35:O35"/>
    <mergeCell ref="P28:X28"/>
    <mergeCell ref="P29:X29"/>
    <mergeCell ref="Y33:Z33"/>
    <mergeCell ref="AA33:AB33"/>
    <mergeCell ref="Y32:Z32"/>
    <mergeCell ref="AA32:AB32"/>
    <mergeCell ref="Y31:Z31"/>
    <mergeCell ref="AA31:AB31"/>
    <mergeCell ref="Y30:Z30"/>
    <mergeCell ref="AA30:AB30"/>
    <mergeCell ref="P30:X30"/>
    <mergeCell ref="P31:X31"/>
    <mergeCell ref="Y29:Z29"/>
    <mergeCell ref="AA29:AB29"/>
    <mergeCell ref="Y28:Z28"/>
    <mergeCell ref="AA28:AB28"/>
    <mergeCell ref="Y27:Z27"/>
    <mergeCell ref="AA27:AB27"/>
    <mergeCell ref="Y26:Z26"/>
    <mergeCell ref="AA26:AB26"/>
    <mergeCell ref="C26:F26"/>
    <mergeCell ref="G26:J26"/>
    <mergeCell ref="K26:O26"/>
    <mergeCell ref="C27:F27"/>
    <mergeCell ref="G27:J27"/>
    <mergeCell ref="K27:O27"/>
    <mergeCell ref="P27:X27"/>
    <mergeCell ref="P26:X26"/>
    <mergeCell ref="AA23:AB23"/>
    <mergeCell ref="Y22:Z22"/>
    <mergeCell ref="AA22:AB22"/>
    <mergeCell ref="G24:J24"/>
    <mergeCell ref="K24:O24"/>
    <mergeCell ref="C25:F25"/>
    <mergeCell ref="G25:J25"/>
    <mergeCell ref="K25:O25"/>
    <mergeCell ref="P24:X24"/>
    <mergeCell ref="P25:X25"/>
    <mergeCell ref="C22:F22"/>
    <mergeCell ref="G22:J22"/>
    <mergeCell ref="K22:O22"/>
    <mergeCell ref="I1:AD1"/>
    <mergeCell ref="AM1:AN1"/>
    <mergeCell ref="AG3:AK4"/>
    <mergeCell ref="C4:R4"/>
    <mergeCell ref="S4:T4"/>
    <mergeCell ref="C5:Q5"/>
    <mergeCell ref="R5:S5"/>
    <mergeCell ref="AA16:AF16"/>
    <mergeCell ref="C23:F23"/>
    <mergeCell ref="G23:J23"/>
    <mergeCell ref="K23:O23"/>
    <mergeCell ref="AA20:AB20"/>
    <mergeCell ref="Y21:Z21"/>
    <mergeCell ref="AA21:AB21"/>
    <mergeCell ref="C20:F20"/>
    <mergeCell ref="G20:J20"/>
    <mergeCell ref="K20:O20"/>
    <mergeCell ref="C21:F21"/>
    <mergeCell ref="G21:J21"/>
    <mergeCell ref="K21:O21"/>
    <mergeCell ref="P20:X20"/>
    <mergeCell ref="P21:X21"/>
    <mergeCell ref="P22:X22"/>
    <mergeCell ref="P23:X23"/>
    <mergeCell ref="AG45:AK45"/>
    <mergeCell ref="B17:E17"/>
    <mergeCell ref="F17:I17"/>
    <mergeCell ref="J17:M17"/>
    <mergeCell ref="N17:Y17"/>
    <mergeCell ref="AA17:AF17"/>
    <mergeCell ref="U7:X7"/>
    <mergeCell ref="Y7:AK7"/>
    <mergeCell ref="U8:X8"/>
    <mergeCell ref="Y8:AK8"/>
    <mergeCell ref="U9:X9"/>
    <mergeCell ref="Y9:AK9"/>
    <mergeCell ref="B13:E13"/>
    <mergeCell ref="F13:N13"/>
    <mergeCell ref="B16:E16"/>
    <mergeCell ref="F16:Y16"/>
    <mergeCell ref="Y20:Z20"/>
    <mergeCell ref="B19:E19"/>
    <mergeCell ref="F19:Z19"/>
    <mergeCell ref="Y25:Z25"/>
    <mergeCell ref="AA25:AB25"/>
    <mergeCell ref="Y24:Z24"/>
    <mergeCell ref="AA24:AB24"/>
    <mergeCell ref="Y23:Z23"/>
  </mergeCells>
  <phoneticPr fontId="2"/>
  <conditionalFormatting sqref="AG3">
    <cfRule type="cellIs" dxfId="15" priority="3" operator="equal">
      <formula>"完　納"</formula>
    </cfRule>
    <cfRule type="cellIs" dxfId="14" priority="4" operator="equal">
      <formula>"分　納"</formula>
    </cfRule>
  </conditionalFormatting>
  <conditionalFormatting sqref="AH10:AK10">
    <cfRule type="cellIs" dxfId="13" priority="1" operator="equal">
      <formula>"完　納"</formula>
    </cfRule>
    <cfRule type="cellIs" dxfId="12" priority="2" operator="equal">
      <formula>"分　納"</formula>
    </cfRule>
  </conditionalFormatting>
  <conditionalFormatting sqref="AH13:AK14">
    <cfRule type="cellIs" dxfId="11" priority="5" operator="equal">
      <formula>"完　納"</formula>
    </cfRule>
    <cfRule type="cellIs" dxfId="10"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75E-B9AD-47AB-824D-2A0BAD6D9439}">
  <sheetPr codeName="Sheet2">
    <tabColor rgb="FFFFC000"/>
  </sheetPr>
  <dimension ref="A1:BG58"/>
  <sheetViews>
    <sheetView showZeros="0" zoomScaleNormal="100" zoomScaleSheetLayoutView="100" workbookViewId="0">
      <selection activeCell="B2" sqref="B2"/>
    </sheetView>
  </sheetViews>
  <sheetFormatPr defaultRowHeight="13.5"/>
  <cols>
    <col min="1" max="1" width="1.125" style="2" customWidth="1"/>
    <col min="2" max="5" width="2.625" style="2" customWidth="1"/>
    <col min="6" max="7" width="2.125" style="2" customWidth="1"/>
    <col min="8" max="8" width="3" style="2" customWidth="1"/>
    <col min="9" max="11" width="2.625" style="2" customWidth="1"/>
    <col min="12" max="13" width="1.625" style="2" customWidth="1"/>
    <col min="14" max="19" width="2.625" style="2" customWidth="1"/>
    <col min="20" max="20" width="1.625" style="2" customWidth="1"/>
    <col min="21" max="25" width="2.625" style="2" customWidth="1"/>
    <col min="26" max="26" width="3.875" style="2" customWidth="1"/>
    <col min="27" max="27" width="2.625" style="2" customWidth="1"/>
    <col min="28" max="28" width="1.875" style="2" customWidth="1"/>
    <col min="29" max="30" width="2.375" style="2" customWidth="1"/>
    <col min="31" max="40" width="2.625" style="2" customWidth="1"/>
    <col min="41" max="41" width="0.875" style="2" customWidth="1"/>
    <col min="42" max="42" width="4" style="2" customWidth="1"/>
    <col min="43" max="43" width="7.875" style="2" customWidth="1"/>
    <col min="44" max="16384" width="9" style="2"/>
  </cols>
  <sheetData>
    <row r="1" spans="1:59" ht="24.95" customHeight="1" thickBot="1">
      <c r="A1" s="1"/>
      <c r="B1" s="562" t="s">
        <v>110</v>
      </c>
      <c r="C1" s="563"/>
      <c r="D1" s="563"/>
      <c r="E1" s="563"/>
      <c r="F1" s="563"/>
      <c r="G1" s="563"/>
      <c r="H1" s="563"/>
      <c r="I1" s="563"/>
      <c r="J1" s="563"/>
      <c r="K1" s="563"/>
      <c r="L1" s="563"/>
      <c r="M1" s="563"/>
      <c r="N1" s="563"/>
      <c r="O1" s="563"/>
      <c r="P1" s="563"/>
      <c r="Q1" s="563"/>
      <c r="R1" s="563"/>
      <c r="S1" s="563"/>
      <c r="T1" s="563"/>
      <c r="U1" s="564"/>
      <c r="W1" s="565" t="s">
        <v>62</v>
      </c>
      <c r="X1" s="565"/>
      <c r="Y1" s="565"/>
      <c r="Z1" s="565"/>
      <c r="AA1" s="565"/>
      <c r="AB1" s="565"/>
      <c r="AD1" s="89" t="s">
        <v>11</v>
      </c>
      <c r="AE1" s="89"/>
      <c r="AF1" s="89"/>
      <c r="AG1" s="89"/>
      <c r="AH1" s="575" t="str">
        <f ca="1">'入力シート兼事業者（控）'!$AH$1</f>
        <v>0001-64939</v>
      </c>
      <c r="AI1" s="576"/>
      <c r="AJ1" s="576"/>
      <c r="AK1" s="576"/>
      <c r="AL1" s="576"/>
      <c r="AM1" s="576"/>
      <c r="AN1" s="577"/>
      <c r="AO1" s="1"/>
      <c r="AP1" s="92"/>
      <c r="AQ1" s="92"/>
    </row>
    <row r="2" spans="1:59" ht="21.95"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3"/>
      <c r="AI2" s="1"/>
      <c r="AJ2" s="1"/>
      <c r="AK2" s="1"/>
      <c r="AL2" s="1"/>
      <c r="AM2" s="1"/>
      <c r="AN2" s="1"/>
      <c r="AO2" s="1"/>
      <c r="AP2" s="1"/>
      <c r="AQ2" s="1"/>
    </row>
    <row r="3" spans="1:59" ht="15" customHeight="1">
      <c r="A3" s="1"/>
      <c r="B3" s="100" t="s">
        <v>16</v>
      </c>
      <c r="C3" s="101"/>
      <c r="D3" s="101"/>
      <c r="E3" s="101"/>
      <c r="F3" s="101"/>
      <c r="G3" s="101"/>
      <c r="H3" s="102"/>
      <c r="I3" s="96" t="s">
        <v>9</v>
      </c>
      <c r="J3" s="97"/>
      <c r="K3" s="97"/>
      <c r="L3" s="97"/>
      <c r="M3" s="97"/>
      <c r="N3" s="98"/>
      <c r="O3" s="99" t="s">
        <v>10</v>
      </c>
      <c r="P3" s="99"/>
      <c r="Q3" s="99"/>
      <c r="R3" s="99"/>
      <c r="S3" s="99"/>
      <c r="T3" s="99"/>
      <c r="U3" s="99"/>
      <c r="W3" s="96" t="s">
        <v>7</v>
      </c>
      <c r="X3" s="97"/>
      <c r="Y3" s="97"/>
      <c r="Z3" s="96" t="s">
        <v>1</v>
      </c>
      <c r="AA3" s="97"/>
      <c r="AB3" s="97"/>
      <c r="AC3" s="97"/>
      <c r="AD3" s="97"/>
      <c r="AE3" s="97"/>
      <c r="AF3" s="97"/>
      <c r="AG3" s="97"/>
      <c r="AH3" s="97"/>
      <c r="AI3" s="97"/>
      <c r="AJ3" s="97"/>
      <c r="AK3" s="97"/>
      <c r="AL3" s="97"/>
      <c r="AM3" s="97"/>
      <c r="AN3" s="98"/>
      <c r="AO3" s="1"/>
    </row>
    <row r="4" spans="1:59" ht="20.100000000000001" customHeight="1">
      <c r="A4" s="1"/>
      <c r="B4" s="566">
        <f>'入力シート兼事業者（控）'!B6</f>
        <v>0</v>
      </c>
      <c r="C4" s="567"/>
      <c r="D4" s="567"/>
      <c r="E4" s="567"/>
      <c r="F4" s="567"/>
      <c r="G4" s="567"/>
      <c r="H4" s="568"/>
      <c r="I4" s="566">
        <f>K11</f>
        <v>0</v>
      </c>
      <c r="J4" s="567"/>
      <c r="K4" s="567"/>
      <c r="L4" s="567"/>
      <c r="M4" s="567"/>
      <c r="N4" s="568"/>
      <c r="O4" s="569">
        <f>IFERROR(B4+I4,"")</f>
        <v>0</v>
      </c>
      <c r="P4" s="570"/>
      <c r="Q4" s="570"/>
      <c r="R4" s="570"/>
      <c r="S4" s="570"/>
      <c r="T4" s="570"/>
      <c r="U4" s="571"/>
      <c r="W4" s="595">
        <f>'入力シート兼事業者（控）'!$W$6</f>
        <v>0</v>
      </c>
      <c r="X4" s="596"/>
      <c r="Y4" s="597"/>
      <c r="Z4" s="598">
        <f>'入力シート兼事業者（控）'!$Z$6</f>
        <v>0</v>
      </c>
      <c r="AA4" s="599"/>
      <c r="AB4" s="599"/>
      <c r="AC4" s="599"/>
      <c r="AD4" s="599"/>
      <c r="AE4" s="599"/>
      <c r="AF4" s="599"/>
      <c r="AG4" s="599"/>
      <c r="AH4" s="599"/>
      <c r="AI4" s="599"/>
      <c r="AJ4" s="599"/>
      <c r="AK4" s="599"/>
      <c r="AL4" s="599"/>
      <c r="AM4" s="599"/>
      <c r="AN4" s="600"/>
      <c r="AO4" s="1"/>
    </row>
    <row r="5" spans="1:59" ht="9.9499999999999993" customHeight="1">
      <c r="A5" s="1"/>
      <c r="B5" s="1"/>
      <c r="C5" s="1"/>
      <c r="D5" s="1"/>
      <c r="E5" s="1"/>
      <c r="F5" s="1"/>
      <c r="G5" s="1"/>
      <c r="H5" s="1"/>
      <c r="I5" s="1"/>
      <c r="J5" s="1"/>
      <c r="K5" s="1"/>
      <c r="L5" s="1"/>
      <c r="M5" s="1"/>
      <c r="N5" s="3"/>
      <c r="O5" s="3"/>
      <c r="P5" s="3"/>
      <c r="Q5" s="3"/>
      <c r="R5" s="3"/>
      <c r="S5" s="3"/>
      <c r="T5" s="3"/>
      <c r="U5" s="3"/>
      <c r="V5" s="3"/>
      <c r="AH5" s="3"/>
      <c r="AI5" s="1"/>
      <c r="AJ5" s="1"/>
      <c r="AK5" s="1"/>
      <c r="AL5" s="1"/>
      <c r="AM5" s="1"/>
      <c r="AN5" s="1"/>
      <c r="AO5" s="1"/>
    </row>
    <row r="6" spans="1:59" ht="17.100000000000001" customHeight="1">
      <c r="A6" s="1"/>
      <c r="B6" s="2" t="s">
        <v>29</v>
      </c>
      <c r="W6" s="113" t="s">
        <v>25</v>
      </c>
      <c r="X6" s="114"/>
      <c r="Y6" s="114"/>
      <c r="Z6" s="114"/>
      <c r="AA6" s="114"/>
      <c r="AB6" s="114"/>
      <c r="AC6" s="114"/>
      <c r="AD6" s="115"/>
      <c r="AE6" s="572">
        <f>'入力シート兼事業者（控）'!$AE$9</f>
        <v>0</v>
      </c>
      <c r="AF6" s="573"/>
      <c r="AG6" s="573"/>
      <c r="AH6" s="573"/>
      <c r="AI6" s="573"/>
      <c r="AJ6" s="573"/>
      <c r="AK6" s="573"/>
      <c r="AL6" s="573"/>
      <c r="AM6" s="573"/>
      <c r="AN6" s="574"/>
      <c r="AO6" s="1"/>
    </row>
    <row r="7" spans="1:59" ht="17.100000000000001" customHeight="1">
      <c r="A7" s="1"/>
      <c r="B7" s="588" t="s">
        <v>6</v>
      </c>
      <c r="C7" s="589"/>
      <c r="D7" s="589"/>
      <c r="E7" s="590"/>
      <c r="F7" s="591" t="s">
        <v>19</v>
      </c>
      <c r="G7" s="592"/>
      <c r="H7" s="592"/>
      <c r="I7" s="592"/>
      <c r="J7" s="592"/>
      <c r="K7" s="591" t="s">
        <v>8</v>
      </c>
      <c r="L7" s="592"/>
      <c r="M7" s="592"/>
      <c r="N7" s="592"/>
      <c r="O7" s="614"/>
      <c r="W7" s="103" t="s">
        <v>15</v>
      </c>
      <c r="X7" s="103"/>
      <c r="Y7" s="103"/>
      <c r="Z7" s="103"/>
      <c r="AO7" s="1"/>
    </row>
    <row r="8" spans="1:59" ht="17.100000000000001" customHeight="1">
      <c r="A8" s="1"/>
      <c r="B8" s="144">
        <f>'入力シート兼事業者（控）'!B10</f>
        <v>0</v>
      </c>
      <c r="C8" s="145"/>
      <c r="D8" s="145"/>
      <c r="E8" s="146"/>
      <c r="F8" s="593">
        <f ca="1">'入力シート兼事業者（控）'!F10</f>
        <v>0</v>
      </c>
      <c r="G8" s="594"/>
      <c r="H8" s="594"/>
      <c r="I8" s="594"/>
      <c r="J8" s="594"/>
      <c r="K8" s="593" t="str">
        <f>'入力シート兼事業者（控）'!L10</f>
        <v/>
      </c>
      <c r="L8" s="594"/>
      <c r="M8" s="594"/>
      <c r="N8" s="594"/>
      <c r="O8" s="615"/>
      <c r="V8" s="14"/>
      <c r="W8" s="153" t="s">
        <v>64</v>
      </c>
      <c r="X8" s="154"/>
      <c r="Y8" s="154"/>
      <c r="Z8" s="622">
        <f>'入力シート兼事業者（控）'!Z10</f>
        <v>0</v>
      </c>
      <c r="AA8" s="623"/>
      <c r="AB8" s="623"/>
      <c r="AC8" s="623"/>
      <c r="AD8" s="623"/>
      <c r="AE8" s="153" t="s">
        <v>66</v>
      </c>
      <c r="AF8" s="157"/>
      <c r="AG8" s="157"/>
      <c r="AH8" s="158"/>
      <c r="AI8" s="578">
        <f>'入力シート兼事業者（控）'!AI10</f>
        <v>0</v>
      </c>
      <c r="AJ8" s="579"/>
      <c r="AK8" s="579"/>
      <c r="AL8" s="579"/>
      <c r="AM8" s="579"/>
      <c r="AN8" s="580"/>
      <c r="AO8" s="1"/>
    </row>
    <row r="9" spans="1:59" ht="17.100000000000001" customHeight="1">
      <c r="A9" s="1"/>
      <c r="B9" s="122">
        <f>'入力シート兼事業者（控）'!B11</f>
        <v>0</v>
      </c>
      <c r="C9" s="123"/>
      <c r="D9" s="123"/>
      <c r="E9" s="124"/>
      <c r="F9" s="610">
        <f>'入力シート兼事業者（控）'!F11</f>
        <v>0</v>
      </c>
      <c r="G9" s="611"/>
      <c r="H9" s="611"/>
      <c r="I9" s="611"/>
      <c r="J9" s="611"/>
      <c r="K9" s="616" t="str">
        <f>'入力シート兼事業者（控）'!L11</f>
        <v/>
      </c>
      <c r="L9" s="617"/>
      <c r="M9" s="617"/>
      <c r="N9" s="617"/>
      <c r="O9" s="618"/>
      <c r="V9" s="14"/>
      <c r="W9" s="131" t="s">
        <v>65</v>
      </c>
      <c r="X9" s="132"/>
      <c r="Y9" s="132"/>
      <c r="Z9" s="583">
        <f>'入力シート兼事業者（控）'!Z11</f>
        <v>0</v>
      </c>
      <c r="AA9" s="584"/>
      <c r="AB9" s="584"/>
      <c r="AC9" s="584"/>
      <c r="AD9" s="584"/>
      <c r="AE9" s="584"/>
      <c r="AF9" s="584"/>
      <c r="AG9" s="584"/>
      <c r="AH9" s="584"/>
      <c r="AI9" s="584"/>
      <c r="AJ9" s="584"/>
      <c r="AK9" s="584"/>
      <c r="AL9" s="584"/>
      <c r="AM9" s="584"/>
      <c r="AN9" s="585"/>
      <c r="AO9" s="1"/>
    </row>
    <row r="10" spans="1:59" ht="17.100000000000001" customHeight="1" thickBot="1">
      <c r="A10" s="1"/>
      <c r="B10" s="138" t="str">
        <f>'入力シート兼事業者（控）'!B12</f>
        <v>対象外</v>
      </c>
      <c r="C10" s="139"/>
      <c r="D10" s="139"/>
      <c r="E10" s="140"/>
      <c r="F10" s="612" t="str">
        <f ca="1">'入力シート兼事業者（控）'!F12</f>
        <v/>
      </c>
      <c r="G10" s="613"/>
      <c r="H10" s="613"/>
      <c r="I10" s="613"/>
      <c r="J10" s="613"/>
      <c r="K10" s="619" t="str">
        <f>'入力シート兼事業者（控）'!L12</f>
        <v/>
      </c>
      <c r="L10" s="620"/>
      <c r="M10" s="620"/>
      <c r="N10" s="620"/>
      <c r="O10" s="621"/>
      <c r="V10" s="14"/>
      <c r="W10" s="581"/>
      <c r="X10" s="582"/>
      <c r="Y10" s="582"/>
      <c r="Z10" s="354">
        <f>'入力シート兼事業者（控）'!Z12</f>
        <v>0</v>
      </c>
      <c r="AA10" s="355"/>
      <c r="AB10" s="586"/>
      <c r="AC10" s="586"/>
      <c r="AD10" s="586"/>
      <c r="AE10" s="586"/>
      <c r="AF10" s="586"/>
      <c r="AG10" s="586"/>
      <c r="AH10" s="586"/>
      <c r="AI10" s="586"/>
      <c r="AJ10" s="586"/>
      <c r="AK10" s="586"/>
      <c r="AL10" s="586"/>
      <c r="AM10" s="586"/>
      <c r="AN10" s="587"/>
      <c r="AO10" s="1"/>
    </row>
    <row r="11" spans="1:59" ht="17.100000000000001" customHeight="1" thickTop="1">
      <c r="A11" s="1"/>
      <c r="B11" s="179" t="str">
        <f>'入力シート兼事業者（控）'!B13</f>
        <v>合計</v>
      </c>
      <c r="C11" s="180"/>
      <c r="D11" s="180"/>
      <c r="E11" s="181"/>
      <c r="F11" s="559">
        <f>'入力シート兼事業者（控）'!F13</f>
        <v>0</v>
      </c>
      <c r="G11" s="560"/>
      <c r="H11" s="560"/>
      <c r="I11" s="560"/>
      <c r="J11" s="560"/>
      <c r="K11" s="559">
        <f>'入力シート兼事業者（控）'!L13</f>
        <v>0</v>
      </c>
      <c r="L11" s="560"/>
      <c r="M11" s="560"/>
      <c r="N11" s="560"/>
      <c r="O11" s="561"/>
      <c r="V11" s="14"/>
      <c r="W11" s="550" t="s">
        <v>27</v>
      </c>
      <c r="X11" s="551"/>
      <c r="Y11" s="551"/>
      <c r="Z11" s="552">
        <f>'入力シート兼事業者（控）'!Z13</f>
        <v>0</v>
      </c>
      <c r="AA11" s="553"/>
      <c r="AB11" s="553"/>
      <c r="AC11" s="553"/>
      <c r="AD11" s="553"/>
      <c r="AE11" s="553"/>
      <c r="AF11" s="553"/>
      <c r="AG11" s="553"/>
      <c r="AH11" s="553"/>
      <c r="AI11" s="553"/>
      <c r="AJ11" s="553"/>
      <c r="AK11" s="553"/>
      <c r="AL11" s="553"/>
      <c r="AM11" s="546" t="s">
        <v>67</v>
      </c>
      <c r="AN11" s="547"/>
      <c r="AO11" s="1"/>
    </row>
    <row r="12" spans="1:59" ht="15.95" customHeight="1">
      <c r="A12" s="1"/>
      <c r="W12" s="190"/>
      <c r="X12" s="191"/>
      <c r="Y12" s="191"/>
      <c r="Z12" s="554"/>
      <c r="AA12" s="555"/>
      <c r="AB12" s="555"/>
      <c r="AC12" s="555"/>
      <c r="AD12" s="555"/>
      <c r="AE12" s="555"/>
      <c r="AF12" s="555"/>
      <c r="AG12" s="555"/>
      <c r="AH12" s="555"/>
      <c r="AI12" s="555"/>
      <c r="AJ12" s="555"/>
      <c r="AK12" s="555"/>
      <c r="AL12" s="555"/>
      <c r="AM12" s="548"/>
      <c r="AN12" s="549"/>
      <c r="AO12" s="1"/>
    </row>
    <row r="13" spans="1:59" ht="15.95" customHeight="1">
      <c r="A13" s="1"/>
      <c r="B13" s="162" t="s">
        <v>106</v>
      </c>
      <c r="C13" s="163"/>
      <c r="D13" s="163"/>
      <c r="E13" s="164"/>
      <c r="F13" s="624">
        <f>'入力シート兼事業者（控）'!$F$15</f>
        <v>0</v>
      </c>
      <c r="G13" s="625"/>
      <c r="H13" s="625"/>
      <c r="I13" s="625"/>
      <c r="J13" s="626"/>
      <c r="K13" s="162" t="s">
        <v>107</v>
      </c>
      <c r="L13" s="163"/>
      <c r="M13" s="163"/>
      <c r="N13" s="163"/>
      <c r="O13" s="164"/>
      <c r="P13" s="627">
        <f>'入力シート兼事業者（控）'!$P$15</f>
        <v>0</v>
      </c>
      <c r="Q13" s="628"/>
      <c r="R13" s="628"/>
      <c r="S13" s="628"/>
      <c r="T13" s="629"/>
      <c r="W13" s="71" t="s">
        <v>68</v>
      </c>
      <c r="AH13" s="3"/>
      <c r="AI13" s="1"/>
      <c r="AJ13" s="1"/>
      <c r="AK13" s="1"/>
      <c r="AL13" s="1"/>
      <c r="AM13" s="1"/>
      <c r="AN13" s="1"/>
      <c r="AO13" s="1"/>
      <c r="AY13" s="42"/>
      <c r="AZ13" s="42"/>
      <c r="BA13" s="42"/>
      <c r="BB13" s="42"/>
      <c r="BC13" s="42"/>
      <c r="BD13" s="42"/>
      <c r="BE13" s="42"/>
      <c r="BF13" s="42"/>
      <c r="BG13" s="42"/>
    </row>
    <row r="14" spans="1:59" ht="9.9499999999999993" customHeight="1" thickBot="1">
      <c r="A14" s="1"/>
      <c r="B14" s="6"/>
      <c r="C14" s="6"/>
      <c r="D14" s="6"/>
      <c r="E14" s="6"/>
      <c r="F14" s="6"/>
      <c r="G14" s="6"/>
      <c r="H14" s="6"/>
      <c r="I14" s="6"/>
      <c r="J14" s="6"/>
      <c r="K14" s="6"/>
      <c r="L14" s="6"/>
      <c r="M14" s="6"/>
      <c r="N14" s="7"/>
      <c r="O14" s="7"/>
      <c r="P14" s="7"/>
      <c r="Q14" s="7"/>
      <c r="R14" s="7"/>
      <c r="S14" s="7"/>
      <c r="T14" s="7"/>
      <c r="U14" s="8"/>
      <c r="V14" s="18"/>
      <c r="W14" s="18"/>
      <c r="X14" s="8"/>
      <c r="Y14" s="8"/>
      <c r="Z14" s="8"/>
      <c r="AA14" s="8"/>
      <c r="AB14" s="8"/>
      <c r="AC14" s="8"/>
      <c r="AD14" s="8"/>
      <c r="AE14" s="8"/>
      <c r="AF14" s="8"/>
      <c r="AG14" s="8"/>
      <c r="AH14" s="7"/>
      <c r="AI14" s="6"/>
      <c r="AJ14" s="6"/>
      <c r="AK14" s="6"/>
      <c r="AL14" s="6"/>
      <c r="AM14" s="6"/>
      <c r="AN14" s="1"/>
      <c r="AO14" s="1"/>
      <c r="AY14" s="44"/>
      <c r="AZ14" s="44"/>
      <c r="BA14" s="44"/>
      <c r="BB14" s="44"/>
      <c r="BC14" s="44"/>
      <c r="BD14" s="44"/>
      <c r="BE14" s="44"/>
      <c r="BF14" s="44"/>
      <c r="BG14" s="44"/>
    </row>
    <row r="15" spans="1:59" ht="9.9499999999999993" customHeight="1" thickTop="1" thickBot="1">
      <c r="A15" s="1"/>
      <c r="B15" s="1"/>
      <c r="C15" s="1"/>
      <c r="D15" s="1"/>
      <c r="E15" s="1"/>
      <c r="F15" s="1"/>
      <c r="G15" s="1"/>
      <c r="H15" s="1"/>
      <c r="I15" s="1"/>
      <c r="J15" s="1"/>
      <c r="K15" s="1"/>
      <c r="L15" s="1"/>
      <c r="M15" s="1"/>
      <c r="N15" s="3"/>
      <c r="O15" s="3"/>
      <c r="P15" s="3"/>
      <c r="Q15" s="3"/>
      <c r="R15" s="3"/>
      <c r="S15" s="3"/>
      <c r="T15" s="3"/>
      <c r="U15" s="3"/>
      <c r="V15" s="3"/>
      <c r="AH15" s="3"/>
      <c r="AI15" s="1"/>
      <c r="AJ15" s="1"/>
      <c r="AK15" s="1"/>
      <c r="AL15" s="1"/>
      <c r="AM15" s="1"/>
      <c r="AN15" s="1"/>
      <c r="AO15" s="1"/>
    </row>
    <row r="16" spans="1:59" ht="20.100000000000001" customHeight="1" thickTop="1">
      <c r="A16" s="4"/>
      <c r="B16" s="541" t="str">
        <f>'入力シート兼事業者（控）'!$B$19</f>
        <v>返還請求日</v>
      </c>
      <c r="C16" s="542"/>
      <c r="D16" s="542"/>
      <c r="E16" s="543"/>
      <c r="F16" s="544">
        <f>'入力シート兼事業者（控）'!$G$19</f>
        <v>0</v>
      </c>
      <c r="G16" s="544"/>
      <c r="H16" s="544"/>
      <c r="I16" s="544"/>
      <c r="J16" s="544"/>
      <c r="K16" s="544"/>
      <c r="L16" s="544"/>
      <c r="M16" s="544"/>
      <c r="N16" s="544"/>
      <c r="O16" s="545"/>
      <c r="AH16" s="604" t="str">
        <f>IF('入力シート兼事業者（控）'!$AQ$19=1,"値　引","返　還")</f>
        <v>返　還</v>
      </c>
      <c r="AI16" s="605"/>
      <c r="AJ16" s="605"/>
      <c r="AK16" s="605"/>
      <c r="AL16" s="605"/>
      <c r="AM16" s="605"/>
      <c r="AN16" s="606"/>
      <c r="AO16" s="1"/>
    </row>
    <row r="17" spans="1:43" ht="5.0999999999999996" customHeight="1" thickBot="1">
      <c r="A17" s="4"/>
      <c r="AH17" s="607"/>
      <c r="AI17" s="608"/>
      <c r="AJ17" s="608"/>
      <c r="AK17" s="608"/>
      <c r="AL17" s="608"/>
      <c r="AM17" s="608"/>
      <c r="AN17" s="609"/>
      <c r="AO17" s="1"/>
    </row>
    <row r="18" spans="1:43" ht="20.100000000000001" customHeight="1" thickTop="1">
      <c r="B18" s="1" t="s">
        <v>21</v>
      </c>
      <c r="AO18" s="1"/>
    </row>
    <row r="19" spans="1:43" ht="15.95" customHeight="1">
      <c r="A19" s="4"/>
      <c r="B19" s="96" t="s">
        <v>31</v>
      </c>
      <c r="C19" s="97"/>
      <c r="D19" s="97"/>
      <c r="E19" s="98"/>
      <c r="F19" s="443">
        <f>'入力シート兼事業者（控）'!$G$22</f>
        <v>0</v>
      </c>
      <c r="G19" s="444"/>
      <c r="H19" s="444"/>
      <c r="I19" s="444"/>
      <c r="J19" s="444"/>
      <c r="K19" s="444"/>
      <c r="L19" s="444"/>
      <c r="M19" s="444"/>
      <c r="N19" s="444"/>
      <c r="O19" s="444"/>
      <c r="P19" s="444"/>
      <c r="Q19" s="444"/>
      <c r="R19" s="444"/>
      <c r="S19" s="444"/>
      <c r="T19" s="444"/>
      <c r="U19" s="444"/>
      <c r="V19" s="444"/>
      <c r="W19" s="444"/>
      <c r="X19" s="444"/>
      <c r="Y19" s="444"/>
      <c r="Z19" s="445"/>
      <c r="AC19" s="96" t="s">
        <v>22</v>
      </c>
      <c r="AD19" s="97"/>
      <c r="AE19" s="97"/>
      <c r="AF19" s="97"/>
      <c r="AG19" s="98"/>
      <c r="AH19" s="214" t="s">
        <v>20</v>
      </c>
      <c r="AI19" s="215"/>
      <c r="AJ19" s="215"/>
      <c r="AK19" s="215"/>
      <c r="AL19" s="215"/>
      <c r="AM19" s="215"/>
      <c r="AN19" s="216"/>
    </row>
    <row r="20" spans="1:43" ht="15.95" customHeight="1">
      <c r="A20" s="4"/>
      <c r="B20" s="415" t="str">
        <f>'入力シート兼事業者（控）'!B23</f>
        <v>工事コード</v>
      </c>
      <c r="C20" s="416"/>
      <c r="D20" s="416"/>
      <c r="E20" s="417"/>
      <c r="F20" s="538">
        <f>'入力シート兼事業者（控）'!$G$23</f>
        <v>0</v>
      </c>
      <c r="G20" s="539"/>
      <c r="H20" s="539"/>
      <c r="I20" s="539"/>
      <c r="J20" s="540"/>
      <c r="K20" s="421" t="s">
        <v>33</v>
      </c>
      <c r="L20" s="422"/>
      <c r="M20" s="422"/>
      <c r="N20" s="601" t="str">
        <f>LEFTB('入力シート兼事業者（控）'!$G$21,48)</f>
        <v/>
      </c>
      <c r="O20" s="602"/>
      <c r="P20" s="602"/>
      <c r="Q20" s="602"/>
      <c r="R20" s="602"/>
      <c r="S20" s="602"/>
      <c r="T20" s="602"/>
      <c r="U20" s="602"/>
      <c r="V20" s="602"/>
      <c r="W20" s="602"/>
      <c r="X20" s="602"/>
      <c r="Y20" s="602"/>
      <c r="Z20" s="603"/>
      <c r="AC20" s="410">
        <f>'入力シート兼事業者（控）'!AE23</f>
        <v>0</v>
      </c>
      <c r="AD20" s="411"/>
      <c r="AE20" s="411"/>
      <c r="AF20" s="411"/>
      <c r="AG20" s="412"/>
      <c r="AH20" s="556">
        <f>'入力シート兼事業者（控）'!AI23</f>
        <v>0</v>
      </c>
      <c r="AI20" s="557"/>
      <c r="AJ20" s="557"/>
      <c r="AK20" s="557"/>
      <c r="AL20" s="557"/>
      <c r="AM20" s="557"/>
      <c r="AN20" s="558"/>
    </row>
    <row r="21" spans="1:43" ht="9.9499999999999993" customHeight="1">
      <c r="A21" s="4"/>
      <c r="Z21" s="15"/>
      <c r="AA21" s="15"/>
      <c r="AB21" s="15"/>
      <c r="AC21" s="15"/>
      <c r="AD21" s="15"/>
      <c r="AE21" s="15"/>
      <c r="AF21" s="15"/>
      <c r="AG21" s="15"/>
      <c r="AH21" s="15"/>
      <c r="AI21" s="15"/>
      <c r="AJ21" s="15"/>
      <c r="AK21" s="15"/>
      <c r="AL21" s="15"/>
      <c r="AM21" s="15"/>
      <c r="AN21" s="15"/>
    </row>
    <row r="22" spans="1:43" ht="15.95" customHeight="1">
      <c r="A22" s="1"/>
      <c r="B22" s="229" t="s">
        <v>49</v>
      </c>
      <c r="C22" s="229"/>
      <c r="D22" s="229"/>
      <c r="E22" s="229"/>
      <c r="F22" s="413"/>
      <c r="G22" s="414"/>
      <c r="H22" s="414"/>
      <c r="I22" s="414"/>
      <c r="J22" s="414"/>
      <c r="K22" s="414"/>
      <c r="L22" s="414"/>
      <c r="M22" s="414"/>
      <c r="N22" s="414"/>
      <c r="O22" s="414"/>
      <c r="P22" s="414"/>
      <c r="Q22" s="414"/>
      <c r="R22" s="414"/>
      <c r="S22" s="414"/>
      <c r="T22" s="414"/>
      <c r="U22" s="414"/>
      <c r="V22" s="414"/>
      <c r="W22" s="414"/>
      <c r="X22" s="414"/>
      <c r="Y22" s="414"/>
      <c r="Z22" s="414"/>
      <c r="AA22" s="414"/>
      <c r="AB22" s="414"/>
    </row>
    <row r="23" spans="1:43" ht="15.95" customHeight="1">
      <c r="A23" s="1"/>
      <c r="B23" s="23" t="s">
        <v>5</v>
      </c>
      <c r="C23" s="231" t="str">
        <f>'入力シート兼事業者（控）'!C25</f>
        <v>返還日</v>
      </c>
      <c r="D23" s="232"/>
      <c r="E23" s="232"/>
      <c r="F23" s="233"/>
      <c r="G23" s="231" t="str">
        <f>'入力シート兼事業者（控）'!G25</f>
        <v>基の取引日</v>
      </c>
      <c r="H23" s="232"/>
      <c r="I23" s="232"/>
      <c r="J23" s="233"/>
      <c r="K23" s="231" t="str">
        <f>'入力シート兼事業者（控）'!K25</f>
        <v>品名</v>
      </c>
      <c r="L23" s="232"/>
      <c r="M23" s="232"/>
      <c r="N23" s="232"/>
      <c r="O23" s="232"/>
      <c r="P23" s="233"/>
      <c r="Q23" s="153" t="str">
        <f>'入力シート兼事業者（控）'!Q25</f>
        <v>材種 / 規格 / 記号等</v>
      </c>
      <c r="R23" s="157"/>
      <c r="S23" s="157"/>
      <c r="T23" s="157"/>
      <c r="U23" s="157"/>
      <c r="V23" s="157"/>
      <c r="W23" s="157"/>
      <c r="X23" s="157"/>
      <c r="Y23" s="158"/>
      <c r="Z23" s="231" t="str">
        <f>'入力シート兼事業者（控）'!Z25</f>
        <v>数量</v>
      </c>
      <c r="AA23" s="232"/>
      <c r="AB23" s="232"/>
      <c r="AC23" s="231" t="str">
        <f>'入力シート兼事業者（控）'!AC25</f>
        <v>単位</v>
      </c>
      <c r="AD23" s="233"/>
      <c r="AE23" s="231" t="str">
        <f>'入力シート兼事業者（控）'!AE25</f>
        <v>単価</v>
      </c>
      <c r="AF23" s="232"/>
      <c r="AG23" s="232"/>
      <c r="AH23" s="233"/>
      <c r="AI23" s="231" t="str">
        <f>'入力シート兼事業者（控）'!AI25</f>
        <v>税率</v>
      </c>
      <c r="AJ23" s="233"/>
      <c r="AK23" s="231" t="str">
        <f>'入力シート兼事業者（控）'!AK25</f>
        <v>金額(税抜)</v>
      </c>
      <c r="AL23" s="232"/>
      <c r="AM23" s="232"/>
      <c r="AN23" s="233"/>
    </row>
    <row r="24" spans="1:43" ht="15.95" customHeight="1">
      <c r="A24" s="1"/>
      <c r="B24" s="32">
        <v>1</v>
      </c>
      <c r="C24" s="524">
        <f>'入力シート兼事業者（控）'!C26</f>
        <v>0</v>
      </c>
      <c r="D24" s="525"/>
      <c r="E24" s="525"/>
      <c r="F24" s="526"/>
      <c r="G24" s="524">
        <f>'入力シート兼事業者（控）'!G26</f>
        <v>0</v>
      </c>
      <c r="H24" s="525"/>
      <c r="I24" s="525"/>
      <c r="J24" s="526"/>
      <c r="K24" s="527">
        <f>'入力シート兼事業者（控）'!K26</f>
        <v>0</v>
      </c>
      <c r="L24" s="528"/>
      <c r="M24" s="528"/>
      <c r="N24" s="528"/>
      <c r="O24" s="528"/>
      <c r="P24" s="529"/>
      <c r="Q24" s="530">
        <f>'入力シート兼事業者（控）'!Q26</f>
        <v>0</v>
      </c>
      <c r="R24" s="531"/>
      <c r="S24" s="531"/>
      <c r="T24" s="531"/>
      <c r="U24" s="531"/>
      <c r="V24" s="531"/>
      <c r="W24" s="531"/>
      <c r="X24" s="531"/>
      <c r="Y24" s="532"/>
      <c r="Z24" s="536">
        <f>ROUNDDOWN('入力シート兼事業者（控）'!AU26,0)</f>
        <v>0</v>
      </c>
      <c r="AA24" s="537"/>
      <c r="AB24" s="67" t="str">
        <f>IF('入力シート兼事業者（控）'!$AQ$24=TRUE,'入力シート兼事業者（控）'!AV26,"")</f>
        <v/>
      </c>
      <c r="AC24" s="517">
        <f>'入力シート兼事業者（控）'!AC26</f>
        <v>0</v>
      </c>
      <c r="AD24" s="518"/>
      <c r="AE24" s="533">
        <f>ROUNDDOWN('入力シート兼事業者（控）'!AE26,0)</f>
        <v>0</v>
      </c>
      <c r="AF24" s="534"/>
      <c r="AG24" s="535"/>
      <c r="AH24" s="35" t="str">
        <f>IF('入力シート兼事業者（控）'!$AR$24=TRUE,'入力シート兼事業者（控）'!AX26,"")</f>
        <v/>
      </c>
      <c r="AI24" s="519">
        <f>'入力シート兼事業者（控）'!AI26</f>
        <v>0</v>
      </c>
      <c r="AJ24" s="520"/>
      <c r="AK24" s="521" t="str">
        <f>'入力シート兼事業者（控）'!AK26</f>
        <v/>
      </c>
      <c r="AL24" s="522"/>
      <c r="AM24" s="522"/>
      <c r="AN24" s="523"/>
    </row>
    <row r="25" spans="1:43" ht="15.95" customHeight="1">
      <c r="A25" s="5"/>
      <c r="B25" s="33">
        <v>2</v>
      </c>
      <c r="C25" s="466">
        <f>'入力シート兼事業者（控）'!C27</f>
        <v>0</v>
      </c>
      <c r="D25" s="467"/>
      <c r="E25" s="467"/>
      <c r="F25" s="468"/>
      <c r="G25" s="466">
        <f>'入力シート兼事業者（控）'!G27</f>
        <v>0</v>
      </c>
      <c r="H25" s="467"/>
      <c r="I25" s="467"/>
      <c r="J25" s="468"/>
      <c r="K25" s="469">
        <f>'入力シート兼事業者（控）'!K27</f>
        <v>0</v>
      </c>
      <c r="L25" s="470"/>
      <c r="M25" s="470"/>
      <c r="N25" s="470"/>
      <c r="O25" s="470"/>
      <c r="P25" s="471"/>
      <c r="Q25" s="472">
        <f>'入力シート兼事業者（控）'!Q27</f>
        <v>0</v>
      </c>
      <c r="R25" s="473"/>
      <c r="S25" s="473"/>
      <c r="T25" s="473"/>
      <c r="U25" s="473"/>
      <c r="V25" s="473"/>
      <c r="W25" s="473"/>
      <c r="X25" s="473"/>
      <c r="Y25" s="474"/>
      <c r="Z25" s="475">
        <f>ROUNDDOWN('入力シート兼事業者（控）'!AU27,0)</f>
        <v>0</v>
      </c>
      <c r="AA25" s="476"/>
      <c r="AB25" s="65" t="str">
        <f>IF('入力シート兼事業者（控）'!$AQ$24=TRUE,'入力シート兼事業者（控）'!AV27,"")</f>
        <v/>
      </c>
      <c r="AC25" s="482">
        <f>'入力シート兼事業者（控）'!AC27</f>
        <v>0</v>
      </c>
      <c r="AD25" s="483"/>
      <c r="AE25" s="484">
        <f>ROUNDDOWN('入力シート兼事業者（控）'!AE27,0)</f>
        <v>0</v>
      </c>
      <c r="AF25" s="485"/>
      <c r="AG25" s="486"/>
      <c r="AH25" s="39" t="str">
        <f>IF('入力シート兼事業者（控）'!$AR$24=TRUE,'入力シート兼事業者（控）'!AX27,"")</f>
        <v/>
      </c>
      <c r="AI25" s="480">
        <f>'入力シート兼事業者（控）'!AI27</f>
        <v>0</v>
      </c>
      <c r="AJ25" s="481"/>
      <c r="AK25" s="477" t="str">
        <f>'入力シート兼事業者（控）'!AK27</f>
        <v/>
      </c>
      <c r="AL25" s="478"/>
      <c r="AM25" s="478"/>
      <c r="AN25" s="479"/>
      <c r="AP25" s="5"/>
      <c r="AQ25" s="5"/>
    </row>
    <row r="26" spans="1:43" ht="15.95" customHeight="1">
      <c r="A26" s="5"/>
      <c r="B26" s="33">
        <v>3</v>
      </c>
      <c r="C26" s="466">
        <f>'入力シート兼事業者（控）'!C28</f>
        <v>0</v>
      </c>
      <c r="D26" s="467"/>
      <c r="E26" s="467"/>
      <c r="F26" s="468"/>
      <c r="G26" s="466">
        <f>'入力シート兼事業者（控）'!G28</f>
        <v>0</v>
      </c>
      <c r="H26" s="467"/>
      <c r="I26" s="467"/>
      <c r="J26" s="468"/>
      <c r="K26" s="469">
        <f>'入力シート兼事業者（控）'!K28</f>
        <v>0</v>
      </c>
      <c r="L26" s="470"/>
      <c r="M26" s="470"/>
      <c r="N26" s="470"/>
      <c r="O26" s="470"/>
      <c r="P26" s="471"/>
      <c r="Q26" s="472">
        <f>'入力シート兼事業者（控）'!Q28</f>
        <v>0</v>
      </c>
      <c r="R26" s="473"/>
      <c r="S26" s="473"/>
      <c r="T26" s="473"/>
      <c r="U26" s="473"/>
      <c r="V26" s="473"/>
      <c r="W26" s="473"/>
      <c r="X26" s="473"/>
      <c r="Y26" s="474"/>
      <c r="Z26" s="475">
        <f>ROUNDDOWN('入力シート兼事業者（控）'!AU28,0)</f>
        <v>0</v>
      </c>
      <c r="AA26" s="476"/>
      <c r="AB26" s="65" t="str">
        <f>IF('入力シート兼事業者（控）'!$AQ$24=TRUE,'入力シート兼事業者（控）'!AV28,"")</f>
        <v/>
      </c>
      <c r="AC26" s="482">
        <f>'入力シート兼事業者（控）'!AC28</f>
        <v>0</v>
      </c>
      <c r="AD26" s="483"/>
      <c r="AE26" s="484">
        <f>ROUNDDOWN('入力シート兼事業者（控）'!AE28,0)</f>
        <v>0</v>
      </c>
      <c r="AF26" s="485"/>
      <c r="AG26" s="486"/>
      <c r="AH26" s="39" t="str">
        <f>IF('入力シート兼事業者（控）'!$AR$24=TRUE,'入力シート兼事業者（控）'!AX28,"")</f>
        <v/>
      </c>
      <c r="AI26" s="480">
        <f>'入力シート兼事業者（控）'!AI28</f>
        <v>0</v>
      </c>
      <c r="AJ26" s="481"/>
      <c r="AK26" s="477" t="str">
        <f>'入力シート兼事業者（控）'!AK28</f>
        <v/>
      </c>
      <c r="AL26" s="478"/>
      <c r="AM26" s="478"/>
      <c r="AN26" s="479"/>
      <c r="AP26" s="5"/>
      <c r="AQ26" s="5"/>
    </row>
    <row r="27" spans="1:43" ht="15.95" customHeight="1">
      <c r="A27" s="5"/>
      <c r="B27" s="33">
        <v>4</v>
      </c>
      <c r="C27" s="466">
        <f>'入力シート兼事業者（控）'!C29</f>
        <v>0</v>
      </c>
      <c r="D27" s="467"/>
      <c r="E27" s="467"/>
      <c r="F27" s="468"/>
      <c r="G27" s="466">
        <f>'入力シート兼事業者（控）'!G29</f>
        <v>0</v>
      </c>
      <c r="H27" s="467"/>
      <c r="I27" s="467"/>
      <c r="J27" s="468"/>
      <c r="K27" s="469">
        <f>'入力シート兼事業者（控）'!K29</f>
        <v>0</v>
      </c>
      <c r="L27" s="470"/>
      <c r="M27" s="470"/>
      <c r="N27" s="470"/>
      <c r="O27" s="470"/>
      <c r="P27" s="471"/>
      <c r="Q27" s="472">
        <f>'入力シート兼事業者（控）'!Q29</f>
        <v>0</v>
      </c>
      <c r="R27" s="473"/>
      <c r="S27" s="473"/>
      <c r="T27" s="473"/>
      <c r="U27" s="473"/>
      <c r="V27" s="473"/>
      <c r="W27" s="473"/>
      <c r="X27" s="473"/>
      <c r="Y27" s="474"/>
      <c r="Z27" s="475">
        <f>ROUNDDOWN('入力シート兼事業者（控）'!AU29,0)</f>
        <v>0</v>
      </c>
      <c r="AA27" s="476"/>
      <c r="AB27" s="65" t="str">
        <f>IF('入力シート兼事業者（控）'!$AQ$24=TRUE,'入力シート兼事業者（控）'!AV29,"")</f>
        <v/>
      </c>
      <c r="AC27" s="482">
        <f>'入力シート兼事業者（控）'!AC29</f>
        <v>0</v>
      </c>
      <c r="AD27" s="483"/>
      <c r="AE27" s="484">
        <f>ROUNDDOWN('入力シート兼事業者（控）'!AE29,0)</f>
        <v>0</v>
      </c>
      <c r="AF27" s="485"/>
      <c r="AG27" s="486"/>
      <c r="AH27" s="39" t="str">
        <f>IF('入力シート兼事業者（控）'!$AR$24=TRUE,'入力シート兼事業者（控）'!AX29,"")</f>
        <v/>
      </c>
      <c r="AI27" s="480">
        <f>'入力シート兼事業者（控）'!AI29</f>
        <v>0</v>
      </c>
      <c r="AJ27" s="481"/>
      <c r="AK27" s="477" t="str">
        <f>'入力シート兼事業者（控）'!AK29</f>
        <v/>
      </c>
      <c r="AL27" s="478"/>
      <c r="AM27" s="478"/>
      <c r="AN27" s="479"/>
      <c r="AP27" s="5"/>
      <c r="AQ27" s="5"/>
    </row>
    <row r="28" spans="1:43" ht="15.95" customHeight="1">
      <c r="A28" s="5"/>
      <c r="B28" s="33">
        <v>5</v>
      </c>
      <c r="C28" s="466">
        <f>'入力シート兼事業者（控）'!C30</f>
        <v>0</v>
      </c>
      <c r="D28" s="467"/>
      <c r="E28" s="467"/>
      <c r="F28" s="468"/>
      <c r="G28" s="466">
        <f>'入力シート兼事業者（控）'!G30</f>
        <v>0</v>
      </c>
      <c r="H28" s="467"/>
      <c r="I28" s="467"/>
      <c r="J28" s="468"/>
      <c r="K28" s="469">
        <f>'入力シート兼事業者（控）'!K30</f>
        <v>0</v>
      </c>
      <c r="L28" s="470"/>
      <c r="M28" s="470"/>
      <c r="N28" s="470"/>
      <c r="O28" s="470"/>
      <c r="P28" s="471"/>
      <c r="Q28" s="472">
        <f>'入力シート兼事業者（控）'!Q30</f>
        <v>0</v>
      </c>
      <c r="R28" s="473"/>
      <c r="S28" s="473"/>
      <c r="T28" s="473"/>
      <c r="U28" s="473"/>
      <c r="V28" s="473"/>
      <c r="W28" s="473"/>
      <c r="X28" s="473"/>
      <c r="Y28" s="474"/>
      <c r="Z28" s="475">
        <f>ROUNDDOWN('入力シート兼事業者（控）'!AU30,0)</f>
        <v>0</v>
      </c>
      <c r="AA28" s="476"/>
      <c r="AB28" s="65" t="str">
        <f>IF('入力シート兼事業者（控）'!$AQ$24=TRUE,'入力シート兼事業者（控）'!AV30,"")</f>
        <v/>
      </c>
      <c r="AC28" s="482">
        <f>'入力シート兼事業者（控）'!AC30</f>
        <v>0</v>
      </c>
      <c r="AD28" s="483"/>
      <c r="AE28" s="484">
        <f>ROUNDDOWN('入力シート兼事業者（控）'!AE30,0)</f>
        <v>0</v>
      </c>
      <c r="AF28" s="485"/>
      <c r="AG28" s="486"/>
      <c r="AH28" s="39" t="str">
        <f>IF('入力シート兼事業者（控）'!$AR$24=TRUE,'入力シート兼事業者（控）'!AX30,"")</f>
        <v/>
      </c>
      <c r="AI28" s="480">
        <f>'入力シート兼事業者（控）'!AI30</f>
        <v>0</v>
      </c>
      <c r="AJ28" s="481"/>
      <c r="AK28" s="477" t="str">
        <f>'入力シート兼事業者（控）'!AK30</f>
        <v/>
      </c>
      <c r="AL28" s="478"/>
      <c r="AM28" s="478"/>
      <c r="AN28" s="479"/>
      <c r="AP28" s="5"/>
      <c r="AQ28" s="5"/>
    </row>
    <row r="29" spans="1:43" ht="15.95" customHeight="1">
      <c r="A29" s="5"/>
      <c r="B29" s="33">
        <v>6</v>
      </c>
      <c r="C29" s="466">
        <f>'入力シート兼事業者（控）'!C31</f>
        <v>0</v>
      </c>
      <c r="D29" s="467"/>
      <c r="E29" s="467"/>
      <c r="F29" s="468"/>
      <c r="G29" s="466">
        <f>'入力シート兼事業者（控）'!G31</f>
        <v>0</v>
      </c>
      <c r="H29" s="467"/>
      <c r="I29" s="467"/>
      <c r="J29" s="468"/>
      <c r="K29" s="469">
        <f>'入力シート兼事業者（控）'!K31</f>
        <v>0</v>
      </c>
      <c r="L29" s="470"/>
      <c r="M29" s="470"/>
      <c r="N29" s="470"/>
      <c r="O29" s="470"/>
      <c r="P29" s="471"/>
      <c r="Q29" s="472">
        <f>'入力シート兼事業者（控）'!Q31</f>
        <v>0</v>
      </c>
      <c r="R29" s="473"/>
      <c r="S29" s="473"/>
      <c r="T29" s="473"/>
      <c r="U29" s="473"/>
      <c r="V29" s="473"/>
      <c r="W29" s="473"/>
      <c r="X29" s="473"/>
      <c r="Y29" s="474"/>
      <c r="Z29" s="475">
        <f>ROUNDDOWN('入力シート兼事業者（控）'!AU31,0)</f>
        <v>0</v>
      </c>
      <c r="AA29" s="476"/>
      <c r="AB29" s="65" t="str">
        <f>IF('入力シート兼事業者（控）'!$AQ$24=TRUE,'入力シート兼事業者（控）'!AV31,"")</f>
        <v/>
      </c>
      <c r="AC29" s="482">
        <f>'入力シート兼事業者（控）'!AC31</f>
        <v>0</v>
      </c>
      <c r="AD29" s="483"/>
      <c r="AE29" s="484">
        <f>ROUNDDOWN('入力シート兼事業者（控）'!AE31,0)</f>
        <v>0</v>
      </c>
      <c r="AF29" s="485"/>
      <c r="AG29" s="486"/>
      <c r="AH29" s="39" t="str">
        <f>IF('入力シート兼事業者（控）'!$AR$24=TRUE,'入力シート兼事業者（控）'!AX31,"")</f>
        <v/>
      </c>
      <c r="AI29" s="480">
        <f>'入力シート兼事業者（控）'!AI31</f>
        <v>0</v>
      </c>
      <c r="AJ29" s="481"/>
      <c r="AK29" s="477" t="str">
        <f>'入力シート兼事業者（控）'!AK31</f>
        <v/>
      </c>
      <c r="AL29" s="478"/>
      <c r="AM29" s="478"/>
      <c r="AN29" s="479"/>
      <c r="AP29" s="5"/>
      <c r="AQ29" s="5"/>
    </row>
    <row r="30" spans="1:43" ht="15.95" customHeight="1">
      <c r="A30" s="5"/>
      <c r="B30" s="33">
        <v>7</v>
      </c>
      <c r="C30" s="466">
        <f>'入力シート兼事業者（控）'!C32</f>
        <v>0</v>
      </c>
      <c r="D30" s="467"/>
      <c r="E30" s="467"/>
      <c r="F30" s="468"/>
      <c r="G30" s="466">
        <f>'入力シート兼事業者（控）'!G32</f>
        <v>0</v>
      </c>
      <c r="H30" s="467"/>
      <c r="I30" s="467"/>
      <c r="J30" s="468"/>
      <c r="K30" s="469">
        <f>'入力シート兼事業者（控）'!K32</f>
        <v>0</v>
      </c>
      <c r="L30" s="470"/>
      <c r="M30" s="470"/>
      <c r="N30" s="470"/>
      <c r="O30" s="470"/>
      <c r="P30" s="471"/>
      <c r="Q30" s="472">
        <f>'入力シート兼事業者（控）'!Q32</f>
        <v>0</v>
      </c>
      <c r="R30" s="473"/>
      <c r="S30" s="473"/>
      <c r="T30" s="473"/>
      <c r="U30" s="473"/>
      <c r="V30" s="473"/>
      <c r="W30" s="473"/>
      <c r="X30" s="473"/>
      <c r="Y30" s="474"/>
      <c r="Z30" s="475">
        <f>ROUNDDOWN('入力シート兼事業者（控）'!AU32,0)</f>
        <v>0</v>
      </c>
      <c r="AA30" s="476"/>
      <c r="AB30" s="65" t="str">
        <f>IF('入力シート兼事業者（控）'!$AQ$24=TRUE,'入力シート兼事業者（控）'!AV32,"")</f>
        <v/>
      </c>
      <c r="AC30" s="482">
        <f>'入力シート兼事業者（控）'!AC32</f>
        <v>0</v>
      </c>
      <c r="AD30" s="483"/>
      <c r="AE30" s="484">
        <f>ROUNDDOWN('入力シート兼事業者（控）'!AE32,0)</f>
        <v>0</v>
      </c>
      <c r="AF30" s="485"/>
      <c r="AG30" s="486"/>
      <c r="AH30" s="39" t="str">
        <f>IF('入力シート兼事業者（控）'!$AR$24=TRUE,'入力シート兼事業者（控）'!AX32,"")</f>
        <v/>
      </c>
      <c r="AI30" s="480">
        <f>'入力シート兼事業者（控）'!AI32</f>
        <v>0</v>
      </c>
      <c r="AJ30" s="481"/>
      <c r="AK30" s="477" t="str">
        <f>'入力シート兼事業者（控）'!AK32</f>
        <v/>
      </c>
      <c r="AL30" s="478"/>
      <c r="AM30" s="478"/>
      <c r="AN30" s="479"/>
      <c r="AP30" s="5"/>
      <c r="AQ30" s="5"/>
    </row>
    <row r="31" spans="1:43" ht="15.95" customHeight="1">
      <c r="A31" s="5"/>
      <c r="B31" s="33">
        <v>8</v>
      </c>
      <c r="C31" s="466">
        <f>'入力シート兼事業者（控）'!C33</f>
        <v>0</v>
      </c>
      <c r="D31" s="467"/>
      <c r="E31" s="467"/>
      <c r="F31" s="468"/>
      <c r="G31" s="466">
        <f>'入力シート兼事業者（控）'!G33</f>
        <v>0</v>
      </c>
      <c r="H31" s="467"/>
      <c r="I31" s="467"/>
      <c r="J31" s="468"/>
      <c r="K31" s="469">
        <f>'入力シート兼事業者（控）'!K33</f>
        <v>0</v>
      </c>
      <c r="L31" s="470"/>
      <c r="M31" s="470"/>
      <c r="N31" s="470"/>
      <c r="O31" s="470"/>
      <c r="P31" s="471"/>
      <c r="Q31" s="472">
        <f>'入力シート兼事業者（控）'!Q33</f>
        <v>0</v>
      </c>
      <c r="R31" s="473"/>
      <c r="S31" s="473"/>
      <c r="T31" s="473"/>
      <c r="U31" s="473"/>
      <c r="V31" s="473"/>
      <c r="W31" s="473"/>
      <c r="X31" s="473"/>
      <c r="Y31" s="474"/>
      <c r="Z31" s="475">
        <f>ROUNDDOWN('入力シート兼事業者（控）'!AU33,0)</f>
        <v>0</v>
      </c>
      <c r="AA31" s="476"/>
      <c r="AB31" s="65" t="str">
        <f>IF('入力シート兼事業者（控）'!$AQ$24=TRUE,'入力シート兼事業者（控）'!AV33,"")</f>
        <v/>
      </c>
      <c r="AC31" s="482">
        <f>'入力シート兼事業者（控）'!AC33</f>
        <v>0</v>
      </c>
      <c r="AD31" s="483"/>
      <c r="AE31" s="484">
        <f>ROUNDDOWN('入力シート兼事業者（控）'!AE33,0)</f>
        <v>0</v>
      </c>
      <c r="AF31" s="485"/>
      <c r="AG31" s="486"/>
      <c r="AH31" s="39" t="str">
        <f>IF('入力シート兼事業者（控）'!$AR$24=TRUE,'入力シート兼事業者（控）'!AX33,"")</f>
        <v/>
      </c>
      <c r="AI31" s="480">
        <f>'入力シート兼事業者（控）'!AI33</f>
        <v>0</v>
      </c>
      <c r="AJ31" s="481"/>
      <c r="AK31" s="477" t="str">
        <f>'入力シート兼事業者（控）'!AK33</f>
        <v/>
      </c>
      <c r="AL31" s="478"/>
      <c r="AM31" s="478"/>
      <c r="AN31" s="479"/>
      <c r="AP31" s="5"/>
      <c r="AQ31" s="5"/>
    </row>
    <row r="32" spans="1:43" ht="15.95" customHeight="1">
      <c r="A32" s="5"/>
      <c r="B32" s="33">
        <v>9</v>
      </c>
      <c r="C32" s="466">
        <f>'入力シート兼事業者（控）'!C34</f>
        <v>0</v>
      </c>
      <c r="D32" s="467"/>
      <c r="E32" s="467"/>
      <c r="F32" s="468"/>
      <c r="G32" s="466">
        <f>'入力シート兼事業者（控）'!G34</f>
        <v>0</v>
      </c>
      <c r="H32" s="467"/>
      <c r="I32" s="467"/>
      <c r="J32" s="468"/>
      <c r="K32" s="469">
        <f>'入力シート兼事業者（控）'!K34</f>
        <v>0</v>
      </c>
      <c r="L32" s="470"/>
      <c r="M32" s="470"/>
      <c r="N32" s="470"/>
      <c r="O32" s="470"/>
      <c r="P32" s="471"/>
      <c r="Q32" s="472">
        <f>'入力シート兼事業者（控）'!Q34</f>
        <v>0</v>
      </c>
      <c r="R32" s="473"/>
      <c r="S32" s="473"/>
      <c r="T32" s="473"/>
      <c r="U32" s="473"/>
      <c r="V32" s="473"/>
      <c r="W32" s="473"/>
      <c r="X32" s="473"/>
      <c r="Y32" s="474"/>
      <c r="Z32" s="475">
        <f>ROUNDDOWN('入力シート兼事業者（控）'!AU34,0)</f>
        <v>0</v>
      </c>
      <c r="AA32" s="476"/>
      <c r="AB32" s="65" t="str">
        <f>IF('入力シート兼事業者（控）'!$AQ$24=TRUE,'入力シート兼事業者（控）'!AV34,"")</f>
        <v/>
      </c>
      <c r="AC32" s="482">
        <f>'入力シート兼事業者（控）'!AC34</f>
        <v>0</v>
      </c>
      <c r="AD32" s="483"/>
      <c r="AE32" s="484">
        <f>ROUNDDOWN('入力シート兼事業者（控）'!AE34,0)</f>
        <v>0</v>
      </c>
      <c r="AF32" s="485"/>
      <c r="AG32" s="486"/>
      <c r="AH32" s="39" t="str">
        <f>IF('入力シート兼事業者（控）'!$AR$24=TRUE,'入力シート兼事業者（控）'!AX34,"")</f>
        <v/>
      </c>
      <c r="AI32" s="480">
        <f>'入力シート兼事業者（控）'!AI34</f>
        <v>0</v>
      </c>
      <c r="AJ32" s="481"/>
      <c r="AK32" s="477" t="str">
        <f>'入力シート兼事業者（控）'!AK34</f>
        <v/>
      </c>
      <c r="AL32" s="478"/>
      <c r="AM32" s="478"/>
      <c r="AN32" s="479"/>
      <c r="AP32" s="5"/>
      <c r="AQ32" s="5"/>
    </row>
    <row r="33" spans="1:43" ht="15.95" customHeight="1">
      <c r="A33" s="5"/>
      <c r="B33" s="33">
        <v>10</v>
      </c>
      <c r="C33" s="466">
        <f>'入力シート兼事業者（控）'!C35</f>
        <v>0</v>
      </c>
      <c r="D33" s="467"/>
      <c r="E33" s="467"/>
      <c r="F33" s="468"/>
      <c r="G33" s="466">
        <f>'入力シート兼事業者（控）'!G35</f>
        <v>0</v>
      </c>
      <c r="H33" s="467"/>
      <c r="I33" s="467"/>
      <c r="J33" s="468"/>
      <c r="K33" s="469">
        <f>'入力シート兼事業者（控）'!K35</f>
        <v>0</v>
      </c>
      <c r="L33" s="470"/>
      <c r="M33" s="470"/>
      <c r="N33" s="470"/>
      <c r="O33" s="470"/>
      <c r="P33" s="471"/>
      <c r="Q33" s="472">
        <f>'入力シート兼事業者（控）'!Q35</f>
        <v>0</v>
      </c>
      <c r="R33" s="473"/>
      <c r="S33" s="473"/>
      <c r="T33" s="473"/>
      <c r="U33" s="473"/>
      <c r="V33" s="473"/>
      <c r="W33" s="473"/>
      <c r="X33" s="473"/>
      <c r="Y33" s="474"/>
      <c r="Z33" s="475">
        <f>ROUNDDOWN('入力シート兼事業者（控）'!AU35,0)</f>
        <v>0</v>
      </c>
      <c r="AA33" s="476"/>
      <c r="AB33" s="65" t="str">
        <f>IF('入力シート兼事業者（控）'!$AQ$24=TRUE,'入力シート兼事業者（控）'!AV35,"")</f>
        <v/>
      </c>
      <c r="AC33" s="482">
        <f>'入力シート兼事業者（控）'!AC35</f>
        <v>0</v>
      </c>
      <c r="AD33" s="483"/>
      <c r="AE33" s="484">
        <f>ROUNDDOWN('入力シート兼事業者（控）'!AE35,0)</f>
        <v>0</v>
      </c>
      <c r="AF33" s="485"/>
      <c r="AG33" s="486"/>
      <c r="AH33" s="39" t="str">
        <f>IF('入力シート兼事業者（控）'!$AR$24=TRUE,'入力シート兼事業者（控）'!AX35,"")</f>
        <v/>
      </c>
      <c r="AI33" s="480">
        <f>'入力シート兼事業者（控）'!AI35</f>
        <v>0</v>
      </c>
      <c r="AJ33" s="481"/>
      <c r="AK33" s="477" t="str">
        <f>'入力シート兼事業者（控）'!AK35</f>
        <v/>
      </c>
      <c r="AL33" s="478"/>
      <c r="AM33" s="478"/>
      <c r="AN33" s="479"/>
      <c r="AP33" s="5"/>
      <c r="AQ33" s="5"/>
    </row>
    <row r="34" spans="1:43" ht="15.95" customHeight="1">
      <c r="A34" s="5"/>
      <c r="B34" s="33">
        <v>11</v>
      </c>
      <c r="C34" s="466">
        <f>'入力シート兼事業者（控）'!C36</f>
        <v>0</v>
      </c>
      <c r="D34" s="467"/>
      <c r="E34" s="467"/>
      <c r="F34" s="468"/>
      <c r="G34" s="466">
        <f>'入力シート兼事業者（控）'!G36</f>
        <v>0</v>
      </c>
      <c r="H34" s="467"/>
      <c r="I34" s="467"/>
      <c r="J34" s="468"/>
      <c r="K34" s="469">
        <f>'入力シート兼事業者（控）'!K36</f>
        <v>0</v>
      </c>
      <c r="L34" s="470"/>
      <c r="M34" s="470"/>
      <c r="N34" s="470"/>
      <c r="O34" s="470"/>
      <c r="P34" s="471"/>
      <c r="Q34" s="472">
        <f>'入力シート兼事業者（控）'!Q36</f>
        <v>0</v>
      </c>
      <c r="R34" s="473"/>
      <c r="S34" s="473"/>
      <c r="T34" s="473"/>
      <c r="U34" s="473"/>
      <c r="V34" s="473"/>
      <c r="W34" s="473"/>
      <c r="X34" s="473"/>
      <c r="Y34" s="474"/>
      <c r="Z34" s="475">
        <f>ROUNDDOWN('入力シート兼事業者（控）'!AU36,0)</f>
        <v>0</v>
      </c>
      <c r="AA34" s="476"/>
      <c r="AB34" s="65" t="str">
        <f>IF('入力シート兼事業者（控）'!$AQ$24=TRUE,'入力シート兼事業者（控）'!AV36,"")</f>
        <v/>
      </c>
      <c r="AC34" s="482">
        <f>'入力シート兼事業者（控）'!AC36</f>
        <v>0</v>
      </c>
      <c r="AD34" s="483"/>
      <c r="AE34" s="484">
        <f>ROUNDDOWN('入力シート兼事業者（控）'!AE36,0)</f>
        <v>0</v>
      </c>
      <c r="AF34" s="485"/>
      <c r="AG34" s="486"/>
      <c r="AH34" s="39" t="str">
        <f>IF('入力シート兼事業者（控）'!$AR$24=TRUE,'入力シート兼事業者（控）'!AX36,"")</f>
        <v/>
      </c>
      <c r="AI34" s="480">
        <f>'入力シート兼事業者（控）'!AI36</f>
        <v>0</v>
      </c>
      <c r="AJ34" s="481"/>
      <c r="AK34" s="477" t="str">
        <f>'入力シート兼事業者（控）'!AK36</f>
        <v/>
      </c>
      <c r="AL34" s="478"/>
      <c r="AM34" s="478"/>
      <c r="AN34" s="479"/>
      <c r="AP34" s="5"/>
      <c r="AQ34" s="5"/>
    </row>
    <row r="35" spans="1:43" ht="15.95" customHeight="1">
      <c r="A35" s="5"/>
      <c r="B35" s="33">
        <v>12</v>
      </c>
      <c r="C35" s="466">
        <f>'入力シート兼事業者（控）'!C37</f>
        <v>0</v>
      </c>
      <c r="D35" s="467"/>
      <c r="E35" s="467"/>
      <c r="F35" s="468"/>
      <c r="G35" s="466">
        <f>'入力シート兼事業者（控）'!G37</f>
        <v>0</v>
      </c>
      <c r="H35" s="467"/>
      <c r="I35" s="467"/>
      <c r="J35" s="468"/>
      <c r="K35" s="469">
        <f>'入力シート兼事業者（控）'!K37</f>
        <v>0</v>
      </c>
      <c r="L35" s="470"/>
      <c r="M35" s="470"/>
      <c r="N35" s="470"/>
      <c r="O35" s="470"/>
      <c r="P35" s="471"/>
      <c r="Q35" s="472">
        <f>'入力シート兼事業者（控）'!Q37</f>
        <v>0</v>
      </c>
      <c r="R35" s="473"/>
      <c r="S35" s="473"/>
      <c r="T35" s="473"/>
      <c r="U35" s="473"/>
      <c r="V35" s="473"/>
      <c r="W35" s="473"/>
      <c r="X35" s="473"/>
      <c r="Y35" s="474"/>
      <c r="Z35" s="475">
        <f>ROUNDDOWN('入力シート兼事業者（控）'!AU37,0)</f>
        <v>0</v>
      </c>
      <c r="AA35" s="476"/>
      <c r="AB35" s="65" t="str">
        <f>IF('入力シート兼事業者（控）'!$AQ$24=TRUE,'入力シート兼事業者（控）'!AV37,"")</f>
        <v/>
      </c>
      <c r="AC35" s="482">
        <f>'入力シート兼事業者（控）'!AC37</f>
        <v>0</v>
      </c>
      <c r="AD35" s="483"/>
      <c r="AE35" s="484">
        <f>ROUNDDOWN('入力シート兼事業者（控）'!AE37,0)</f>
        <v>0</v>
      </c>
      <c r="AF35" s="485"/>
      <c r="AG35" s="486"/>
      <c r="AH35" s="39" t="str">
        <f>IF('入力シート兼事業者（控）'!$AR$24=TRUE,'入力シート兼事業者（控）'!AX37,"")</f>
        <v/>
      </c>
      <c r="AI35" s="480">
        <f>'入力シート兼事業者（控）'!AI37</f>
        <v>0</v>
      </c>
      <c r="AJ35" s="481"/>
      <c r="AK35" s="477" t="str">
        <f>'入力シート兼事業者（控）'!AK37</f>
        <v/>
      </c>
      <c r="AL35" s="478"/>
      <c r="AM35" s="478"/>
      <c r="AN35" s="479"/>
      <c r="AP35" s="5"/>
      <c r="AQ35" s="5"/>
    </row>
    <row r="36" spans="1:43" ht="15.95" customHeight="1">
      <c r="A36" s="5"/>
      <c r="B36" s="33">
        <v>13</v>
      </c>
      <c r="C36" s="466">
        <f>'入力シート兼事業者（控）'!C38</f>
        <v>0</v>
      </c>
      <c r="D36" s="467"/>
      <c r="E36" s="467"/>
      <c r="F36" s="468"/>
      <c r="G36" s="466">
        <f>'入力シート兼事業者（控）'!G38</f>
        <v>0</v>
      </c>
      <c r="H36" s="467"/>
      <c r="I36" s="467"/>
      <c r="J36" s="468"/>
      <c r="K36" s="469">
        <f>'入力シート兼事業者（控）'!K38</f>
        <v>0</v>
      </c>
      <c r="L36" s="470"/>
      <c r="M36" s="470"/>
      <c r="N36" s="470"/>
      <c r="O36" s="470"/>
      <c r="P36" s="471"/>
      <c r="Q36" s="472">
        <f>'入力シート兼事業者（控）'!Q38</f>
        <v>0</v>
      </c>
      <c r="R36" s="473"/>
      <c r="S36" s="473"/>
      <c r="T36" s="473"/>
      <c r="U36" s="473"/>
      <c r="V36" s="473"/>
      <c r="W36" s="473"/>
      <c r="X36" s="473"/>
      <c r="Y36" s="474"/>
      <c r="Z36" s="475">
        <f>ROUNDDOWN('入力シート兼事業者（控）'!AU38,0)</f>
        <v>0</v>
      </c>
      <c r="AA36" s="476"/>
      <c r="AB36" s="65" t="str">
        <f>IF('入力シート兼事業者（控）'!$AQ$24=TRUE,'入力シート兼事業者（控）'!AV38,"")</f>
        <v/>
      </c>
      <c r="AC36" s="482">
        <f>'入力シート兼事業者（控）'!AC38</f>
        <v>0</v>
      </c>
      <c r="AD36" s="483"/>
      <c r="AE36" s="484">
        <f>ROUNDDOWN('入力シート兼事業者（控）'!AE38,0)</f>
        <v>0</v>
      </c>
      <c r="AF36" s="485"/>
      <c r="AG36" s="486"/>
      <c r="AH36" s="39" t="str">
        <f>IF('入力シート兼事業者（控）'!$AR$24=TRUE,'入力シート兼事業者（控）'!AX38,"")</f>
        <v/>
      </c>
      <c r="AI36" s="480">
        <f>'入力シート兼事業者（控）'!AI38</f>
        <v>0</v>
      </c>
      <c r="AJ36" s="481"/>
      <c r="AK36" s="477" t="str">
        <f>'入力シート兼事業者（控）'!AK38</f>
        <v/>
      </c>
      <c r="AL36" s="478"/>
      <c r="AM36" s="478"/>
      <c r="AN36" s="479"/>
      <c r="AP36" s="5"/>
      <c r="AQ36" s="5"/>
    </row>
    <row r="37" spans="1:43" ht="15.95" customHeight="1">
      <c r="A37" s="5"/>
      <c r="B37" s="33">
        <v>14</v>
      </c>
      <c r="C37" s="466">
        <f>'入力シート兼事業者（控）'!C39</f>
        <v>0</v>
      </c>
      <c r="D37" s="467"/>
      <c r="E37" s="467"/>
      <c r="F37" s="468"/>
      <c r="G37" s="466">
        <f>'入力シート兼事業者（控）'!G39</f>
        <v>0</v>
      </c>
      <c r="H37" s="467"/>
      <c r="I37" s="467"/>
      <c r="J37" s="468"/>
      <c r="K37" s="469">
        <f>'入力シート兼事業者（控）'!K39</f>
        <v>0</v>
      </c>
      <c r="L37" s="470"/>
      <c r="M37" s="470"/>
      <c r="N37" s="470"/>
      <c r="O37" s="470"/>
      <c r="P37" s="471"/>
      <c r="Q37" s="472">
        <f>'入力シート兼事業者（控）'!Q39</f>
        <v>0</v>
      </c>
      <c r="R37" s="473"/>
      <c r="S37" s="473"/>
      <c r="T37" s="473"/>
      <c r="U37" s="473"/>
      <c r="V37" s="473"/>
      <c r="W37" s="473"/>
      <c r="X37" s="473"/>
      <c r="Y37" s="474"/>
      <c r="Z37" s="475">
        <f>ROUNDDOWN('入力シート兼事業者（控）'!AU39,0)</f>
        <v>0</v>
      </c>
      <c r="AA37" s="476"/>
      <c r="AB37" s="65" t="str">
        <f>IF('入力シート兼事業者（控）'!$AQ$24=TRUE,'入力シート兼事業者（控）'!AV39,"")</f>
        <v/>
      </c>
      <c r="AC37" s="482">
        <f>'入力シート兼事業者（控）'!AC39</f>
        <v>0</v>
      </c>
      <c r="AD37" s="483"/>
      <c r="AE37" s="484">
        <f>ROUNDDOWN('入力シート兼事業者（控）'!AE39,0)</f>
        <v>0</v>
      </c>
      <c r="AF37" s="485"/>
      <c r="AG37" s="486"/>
      <c r="AH37" s="39" t="str">
        <f>IF('入力シート兼事業者（控）'!$AR$24=TRUE,'入力シート兼事業者（控）'!AX39,"")</f>
        <v/>
      </c>
      <c r="AI37" s="480">
        <f>'入力シート兼事業者（控）'!AI39</f>
        <v>0</v>
      </c>
      <c r="AJ37" s="481"/>
      <c r="AK37" s="477" t="str">
        <f>'入力シート兼事業者（控）'!AK39</f>
        <v/>
      </c>
      <c r="AL37" s="478"/>
      <c r="AM37" s="478"/>
      <c r="AN37" s="479"/>
      <c r="AP37" s="5"/>
      <c r="AQ37" s="5"/>
    </row>
    <row r="38" spans="1:43" ht="15.95" customHeight="1">
      <c r="A38" s="5"/>
      <c r="B38" s="33">
        <v>15</v>
      </c>
      <c r="C38" s="466">
        <f>'入力シート兼事業者（控）'!C40</f>
        <v>0</v>
      </c>
      <c r="D38" s="467"/>
      <c r="E38" s="467"/>
      <c r="F38" s="468"/>
      <c r="G38" s="466">
        <f>'入力シート兼事業者（控）'!G40</f>
        <v>0</v>
      </c>
      <c r="H38" s="467"/>
      <c r="I38" s="467"/>
      <c r="J38" s="468"/>
      <c r="K38" s="469">
        <f>'入力シート兼事業者（控）'!K40</f>
        <v>0</v>
      </c>
      <c r="L38" s="470"/>
      <c r="M38" s="470"/>
      <c r="N38" s="470"/>
      <c r="O38" s="470"/>
      <c r="P38" s="471"/>
      <c r="Q38" s="472">
        <f>'入力シート兼事業者（控）'!Q40</f>
        <v>0</v>
      </c>
      <c r="R38" s="473"/>
      <c r="S38" s="473"/>
      <c r="T38" s="473"/>
      <c r="U38" s="473"/>
      <c r="V38" s="473"/>
      <c r="W38" s="473"/>
      <c r="X38" s="473"/>
      <c r="Y38" s="474"/>
      <c r="Z38" s="475">
        <f>ROUNDDOWN('入力シート兼事業者（控）'!AU40,0)</f>
        <v>0</v>
      </c>
      <c r="AA38" s="476"/>
      <c r="AB38" s="65" t="str">
        <f>IF('入力シート兼事業者（控）'!$AQ$24=TRUE,'入力シート兼事業者（控）'!AV40,"")</f>
        <v/>
      </c>
      <c r="AC38" s="482">
        <f>'入力シート兼事業者（控）'!AC40</f>
        <v>0</v>
      </c>
      <c r="AD38" s="483"/>
      <c r="AE38" s="484">
        <f>ROUNDDOWN('入力シート兼事業者（控）'!AE40,0)</f>
        <v>0</v>
      </c>
      <c r="AF38" s="485"/>
      <c r="AG38" s="486"/>
      <c r="AH38" s="39" t="str">
        <f>IF('入力シート兼事業者（控）'!$AR$24=TRUE,'入力シート兼事業者（控）'!AX40,"")</f>
        <v/>
      </c>
      <c r="AI38" s="480">
        <f>'入力シート兼事業者（控）'!AI40</f>
        <v>0</v>
      </c>
      <c r="AJ38" s="481"/>
      <c r="AK38" s="477" t="str">
        <f>'入力シート兼事業者（控）'!AK40</f>
        <v/>
      </c>
      <c r="AL38" s="478"/>
      <c r="AM38" s="478"/>
      <c r="AN38" s="479"/>
      <c r="AP38" s="5"/>
      <c r="AQ38" s="5"/>
    </row>
    <row r="39" spans="1:43" ht="15.95" customHeight="1">
      <c r="A39" s="5"/>
      <c r="B39" s="33">
        <v>16</v>
      </c>
      <c r="C39" s="466">
        <f>'入力シート兼事業者（控）'!C41</f>
        <v>0</v>
      </c>
      <c r="D39" s="467"/>
      <c r="E39" s="467"/>
      <c r="F39" s="468"/>
      <c r="G39" s="466">
        <f>'入力シート兼事業者（控）'!G41</f>
        <v>0</v>
      </c>
      <c r="H39" s="467"/>
      <c r="I39" s="467"/>
      <c r="J39" s="468"/>
      <c r="K39" s="469">
        <f>'入力シート兼事業者（控）'!K41</f>
        <v>0</v>
      </c>
      <c r="L39" s="470"/>
      <c r="M39" s="470"/>
      <c r="N39" s="470"/>
      <c r="O39" s="470"/>
      <c r="P39" s="471"/>
      <c r="Q39" s="472">
        <f>'入力シート兼事業者（控）'!Q41</f>
        <v>0</v>
      </c>
      <c r="R39" s="473"/>
      <c r="S39" s="473"/>
      <c r="T39" s="473"/>
      <c r="U39" s="473"/>
      <c r="V39" s="473"/>
      <c r="W39" s="473"/>
      <c r="X39" s="473"/>
      <c r="Y39" s="474"/>
      <c r="Z39" s="475">
        <f>ROUNDDOWN('入力シート兼事業者（控）'!AU41,0)</f>
        <v>0</v>
      </c>
      <c r="AA39" s="476"/>
      <c r="AB39" s="65" t="str">
        <f>IF('入力シート兼事業者（控）'!$AQ$24=TRUE,'入力シート兼事業者（控）'!AV41,"")</f>
        <v/>
      </c>
      <c r="AC39" s="482">
        <f>'入力シート兼事業者（控）'!AC41</f>
        <v>0</v>
      </c>
      <c r="AD39" s="483"/>
      <c r="AE39" s="484">
        <f>ROUNDDOWN('入力シート兼事業者（控）'!AE41,0)</f>
        <v>0</v>
      </c>
      <c r="AF39" s="485"/>
      <c r="AG39" s="486"/>
      <c r="AH39" s="39" t="str">
        <f>IF('入力シート兼事業者（控）'!$AR$24=TRUE,'入力シート兼事業者（控）'!AX41,"")</f>
        <v/>
      </c>
      <c r="AI39" s="480">
        <f>'入力シート兼事業者（控）'!AI41</f>
        <v>0</v>
      </c>
      <c r="AJ39" s="481"/>
      <c r="AK39" s="477" t="str">
        <f>'入力シート兼事業者（控）'!AK41</f>
        <v/>
      </c>
      <c r="AL39" s="478"/>
      <c r="AM39" s="478"/>
      <c r="AN39" s="479"/>
      <c r="AP39" s="5"/>
      <c r="AQ39" s="5"/>
    </row>
    <row r="40" spans="1:43" ht="15.95" customHeight="1">
      <c r="A40" s="5"/>
      <c r="B40" s="33">
        <v>17</v>
      </c>
      <c r="C40" s="466">
        <f>'入力シート兼事業者（控）'!C42</f>
        <v>0</v>
      </c>
      <c r="D40" s="467"/>
      <c r="E40" s="467"/>
      <c r="F40" s="468"/>
      <c r="G40" s="466">
        <f>'入力シート兼事業者（控）'!G42</f>
        <v>0</v>
      </c>
      <c r="H40" s="467"/>
      <c r="I40" s="467"/>
      <c r="J40" s="468"/>
      <c r="K40" s="469">
        <f>'入力シート兼事業者（控）'!K42</f>
        <v>0</v>
      </c>
      <c r="L40" s="470"/>
      <c r="M40" s="470"/>
      <c r="N40" s="470"/>
      <c r="O40" s="470"/>
      <c r="P40" s="471"/>
      <c r="Q40" s="472">
        <f>'入力シート兼事業者（控）'!Q42</f>
        <v>0</v>
      </c>
      <c r="R40" s="473"/>
      <c r="S40" s="473"/>
      <c r="T40" s="473"/>
      <c r="U40" s="473"/>
      <c r="V40" s="473"/>
      <c r="W40" s="473"/>
      <c r="X40" s="473"/>
      <c r="Y40" s="474"/>
      <c r="Z40" s="475">
        <f>ROUNDDOWN('入力シート兼事業者（控）'!AU42,0)</f>
        <v>0</v>
      </c>
      <c r="AA40" s="476"/>
      <c r="AB40" s="65" t="str">
        <f>IF('入力シート兼事業者（控）'!$AQ$24=TRUE,'入力シート兼事業者（控）'!AV42,"")</f>
        <v/>
      </c>
      <c r="AC40" s="482">
        <f>'入力シート兼事業者（控）'!AC42</f>
        <v>0</v>
      </c>
      <c r="AD40" s="483"/>
      <c r="AE40" s="484">
        <f>ROUNDDOWN('入力シート兼事業者（控）'!AE42,0)</f>
        <v>0</v>
      </c>
      <c r="AF40" s="485"/>
      <c r="AG40" s="486"/>
      <c r="AH40" s="39" t="str">
        <f>IF('入力シート兼事業者（控）'!$AR$24=TRUE,'入力シート兼事業者（控）'!AX42,"")</f>
        <v/>
      </c>
      <c r="AI40" s="480">
        <f>'入力シート兼事業者（控）'!AI42</f>
        <v>0</v>
      </c>
      <c r="AJ40" s="481"/>
      <c r="AK40" s="477" t="str">
        <f>'入力シート兼事業者（控）'!AK42</f>
        <v/>
      </c>
      <c r="AL40" s="478"/>
      <c r="AM40" s="478"/>
      <c r="AN40" s="479"/>
      <c r="AP40" s="5"/>
      <c r="AQ40" s="5"/>
    </row>
    <row r="41" spans="1:43" ht="15.95" customHeight="1">
      <c r="A41" s="5"/>
      <c r="B41" s="33">
        <v>18</v>
      </c>
      <c r="C41" s="466">
        <f>'入力シート兼事業者（控）'!C43</f>
        <v>0</v>
      </c>
      <c r="D41" s="467"/>
      <c r="E41" s="467"/>
      <c r="F41" s="468"/>
      <c r="G41" s="466">
        <f>'入力シート兼事業者（控）'!G43</f>
        <v>0</v>
      </c>
      <c r="H41" s="467"/>
      <c r="I41" s="467"/>
      <c r="J41" s="468"/>
      <c r="K41" s="469">
        <f>'入力シート兼事業者（控）'!K43</f>
        <v>0</v>
      </c>
      <c r="L41" s="470"/>
      <c r="M41" s="470"/>
      <c r="N41" s="470"/>
      <c r="O41" s="470"/>
      <c r="P41" s="471"/>
      <c r="Q41" s="472">
        <f>'入力シート兼事業者（控）'!Q43</f>
        <v>0</v>
      </c>
      <c r="R41" s="473"/>
      <c r="S41" s="473"/>
      <c r="T41" s="473"/>
      <c r="U41" s="473"/>
      <c r="V41" s="473"/>
      <c r="W41" s="473"/>
      <c r="X41" s="473"/>
      <c r="Y41" s="474"/>
      <c r="Z41" s="475">
        <f>ROUNDDOWN('入力シート兼事業者（控）'!AU43,0)</f>
        <v>0</v>
      </c>
      <c r="AA41" s="476"/>
      <c r="AB41" s="65" t="str">
        <f>IF('入力シート兼事業者（控）'!$AQ$24=TRUE,'入力シート兼事業者（控）'!AV43,"")</f>
        <v/>
      </c>
      <c r="AC41" s="482">
        <f>'入力シート兼事業者（控）'!AC43</f>
        <v>0</v>
      </c>
      <c r="AD41" s="483"/>
      <c r="AE41" s="484">
        <f>ROUNDDOWN('入力シート兼事業者（控）'!AE43,0)</f>
        <v>0</v>
      </c>
      <c r="AF41" s="485"/>
      <c r="AG41" s="486"/>
      <c r="AH41" s="39" t="str">
        <f>IF('入力シート兼事業者（控）'!$AR$24=TRUE,'入力シート兼事業者（控）'!AX43,"")</f>
        <v/>
      </c>
      <c r="AI41" s="480">
        <f>'入力シート兼事業者（控）'!AI43</f>
        <v>0</v>
      </c>
      <c r="AJ41" s="481"/>
      <c r="AK41" s="477" t="str">
        <f>'入力シート兼事業者（控）'!AK43</f>
        <v/>
      </c>
      <c r="AL41" s="478"/>
      <c r="AM41" s="478"/>
      <c r="AN41" s="479"/>
      <c r="AP41" s="5"/>
      <c r="AQ41" s="5"/>
    </row>
    <row r="42" spans="1:43" ht="15.95" customHeight="1">
      <c r="A42" s="5"/>
      <c r="B42" s="33">
        <v>19</v>
      </c>
      <c r="C42" s="466">
        <f>'入力シート兼事業者（控）'!C44</f>
        <v>0</v>
      </c>
      <c r="D42" s="467"/>
      <c r="E42" s="467"/>
      <c r="F42" s="468"/>
      <c r="G42" s="466">
        <f>'入力シート兼事業者（控）'!G44</f>
        <v>0</v>
      </c>
      <c r="H42" s="467"/>
      <c r="I42" s="467"/>
      <c r="J42" s="468"/>
      <c r="K42" s="469">
        <f>'入力シート兼事業者（控）'!K44</f>
        <v>0</v>
      </c>
      <c r="L42" s="470"/>
      <c r="M42" s="470"/>
      <c r="N42" s="470"/>
      <c r="O42" s="470"/>
      <c r="P42" s="471"/>
      <c r="Q42" s="472">
        <f>'入力シート兼事業者（控）'!Q44</f>
        <v>0</v>
      </c>
      <c r="R42" s="473"/>
      <c r="S42" s="473"/>
      <c r="T42" s="473"/>
      <c r="U42" s="473"/>
      <c r="V42" s="473"/>
      <c r="W42" s="473"/>
      <c r="X42" s="473"/>
      <c r="Y42" s="474"/>
      <c r="Z42" s="475">
        <f>ROUNDDOWN('入力シート兼事業者（控）'!AU44,0)</f>
        <v>0</v>
      </c>
      <c r="AA42" s="476"/>
      <c r="AB42" s="65" t="str">
        <f>IF('入力シート兼事業者（控）'!$AQ$24=TRUE,'入力シート兼事業者（控）'!AV44,"")</f>
        <v/>
      </c>
      <c r="AC42" s="482">
        <f>'入力シート兼事業者（控）'!AC44</f>
        <v>0</v>
      </c>
      <c r="AD42" s="483"/>
      <c r="AE42" s="484">
        <f>ROUNDDOWN('入力シート兼事業者（控）'!AE44,0)</f>
        <v>0</v>
      </c>
      <c r="AF42" s="485"/>
      <c r="AG42" s="486"/>
      <c r="AH42" s="39" t="str">
        <f>IF('入力シート兼事業者（控）'!$AR$24=TRUE,'入力シート兼事業者（控）'!AX44,"")</f>
        <v/>
      </c>
      <c r="AI42" s="480">
        <f>'入力シート兼事業者（控）'!AI44</f>
        <v>0</v>
      </c>
      <c r="AJ42" s="481"/>
      <c r="AK42" s="477" t="str">
        <f>'入力シート兼事業者（控）'!AK44</f>
        <v/>
      </c>
      <c r="AL42" s="478"/>
      <c r="AM42" s="478"/>
      <c r="AN42" s="479"/>
      <c r="AP42" s="5"/>
      <c r="AQ42" s="5"/>
    </row>
    <row r="43" spans="1:43" ht="15.95" customHeight="1">
      <c r="A43" s="5"/>
      <c r="B43" s="33">
        <v>20</v>
      </c>
      <c r="C43" s="466">
        <f>'入力シート兼事業者（控）'!C45</f>
        <v>0</v>
      </c>
      <c r="D43" s="467"/>
      <c r="E43" s="467"/>
      <c r="F43" s="468"/>
      <c r="G43" s="466">
        <f>'入力シート兼事業者（控）'!G45</f>
        <v>0</v>
      </c>
      <c r="H43" s="467"/>
      <c r="I43" s="467"/>
      <c r="J43" s="468"/>
      <c r="K43" s="469">
        <f>'入力シート兼事業者（控）'!K45</f>
        <v>0</v>
      </c>
      <c r="L43" s="470"/>
      <c r="M43" s="470"/>
      <c r="N43" s="470"/>
      <c r="O43" s="470"/>
      <c r="P43" s="471"/>
      <c r="Q43" s="472">
        <f>'入力シート兼事業者（控）'!Q45</f>
        <v>0</v>
      </c>
      <c r="R43" s="473"/>
      <c r="S43" s="473"/>
      <c r="T43" s="473"/>
      <c r="U43" s="473"/>
      <c r="V43" s="473"/>
      <c r="W43" s="473"/>
      <c r="X43" s="473"/>
      <c r="Y43" s="474"/>
      <c r="Z43" s="475">
        <f>ROUNDDOWN('入力シート兼事業者（控）'!AU45,0)</f>
        <v>0</v>
      </c>
      <c r="AA43" s="476"/>
      <c r="AB43" s="65" t="str">
        <f>IF('入力シート兼事業者（控）'!$AQ$24=TRUE,'入力シート兼事業者（控）'!AV45,"")</f>
        <v/>
      </c>
      <c r="AC43" s="482">
        <f>'入力シート兼事業者（控）'!AC45</f>
        <v>0</v>
      </c>
      <c r="AD43" s="483"/>
      <c r="AE43" s="484">
        <f>ROUNDDOWN('入力シート兼事業者（控）'!AE45,0)</f>
        <v>0</v>
      </c>
      <c r="AF43" s="485"/>
      <c r="AG43" s="486"/>
      <c r="AH43" s="39" t="str">
        <f>IF('入力シート兼事業者（控）'!$AR$24=TRUE,'入力シート兼事業者（控）'!AX45,"")</f>
        <v/>
      </c>
      <c r="AI43" s="480">
        <f>'入力シート兼事業者（控）'!AI45</f>
        <v>0</v>
      </c>
      <c r="AJ43" s="481"/>
      <c r="AK43" s="477" t="str">
        <f>'入力シート兼事業者（控）'!AK45</f>
        <v/>
      </c>
      <c r="AL43" s="478"/>
      <c r="AM43" s="478"/>
      <c r="AN43" s="479"/>
      <c r="AP43" s="5"/>
      <c r="AQ43" s="5"/>
    </row>
    <row r="44" spans="1:43" ht="15.95" customHeight="1">
      <c r="A44" s="5"/>
      <c r="B44" s="33">
        <v>21</v>
      </c>
      <c r="C44" s="466">
        <f>'入力シート兼事業者（控）'!C46</f>
        <v>0</v>
      </c>
      <c r="D44" s="467"/>
      <c r="E44" s="467"/>
      <c r="F44" s="468"/>
      <c r="G44" s="466">
        <f>'入力シート兼事業者（控）'!G46</f>
        <v>0</v>
      </c>
      <c r="H44" s="467"/>
      <c r="I44" s="467"/>
      <c r="J44" s="468"/>
      <c r="K44" s="469">
        <f>'入力シート兼事業者（控）'!K46</f>
        <v>0</v>
      </c>
      <c r="L44" s="470"/>
      <c r="M44" s="470"/>
      <c r="N44" s="470"/>
      <c r="O44" s="470"/>
      <c r="P44" s="471"/>
      <c r="Q44" s="472">
        <f>'入力シート兼事業者（控）'!Q46</f>
        <v>0</v>
      </c>
      <c r="R44" s="473"/>
      <c r="S44" s="473"/>
      <c r="T44" s="473"/>
      <c r="U44" s="473"/>
      <c r="V44" s="473"/>
      <c r="W44" s="473"/>
      <c r="X44" s="473"/>
      <c r="Y44" s="474"/>
      <c r="Z44" s="475">
        <f>ROUNDDOWN('入力シート兼事業者（控）'!AU46,0)</f>
        <v>0</v>
      </c>
      <c r="AA44" s="476"/>
      <c r="AB44" s="65" t="str">
        <f>IF('入力シート兼事業者（控）'!$AQ$24=TRUE,'入力シート兼事業者（控）'!AV46,"")</f>
        <v/>
      </c>
      <c r="AC44" s="482">
        <f>'入力シート兼事業者（控）'!AC46</f>
        <v>0</v>
      </c>
      <c r="AD44" s="483"/>
      <c r="AE44" s="484">
        <f>ROUNDDOWN('入力シート兼事業者（控）'!AE46,0)</f>
        <v>0</v>
      </c>
      <c r="AF44" s="485"/>
      <c r="AG44" s="486"/>
      <c r="AH44" s="39" t="str">
        <f>IF('入力シート兼事業者（控）'!$AR$24=TRUE,'入力シート兼事業者（控）'!AX46,"")</f>
        <v/>
      </c>
      <c r="AI44" s="480">
        <f>'入力シート兼事業者（控）'!AI46</f>
        <v>0</v>
      </c>
      <c r="AJ44" s="481"/>
      <c r="AK44" s="477" t="str">
        <f>'入力シート兼事業者（控）'!AK46</f>
        <v/>
      </c>
      <c r="AL44" s="478"/>
      <c r="AM44" s="478"/>
      <c r="AN44" s="479"/>
      <c r="AP44" s="5"/>
      <c r="AQ44" s="5"/>
    </row>
    <row r="45" spans="1:43" ht="15.95" customHeight="1">
      <c r="A45" s="5"/>
      <c r="B45" s="33">
        <v>22</v>
      </c>
      <c r="C45" s="466">
        <f>'入力シート兼事業者（控）'!C47</f>
        <v>0</v>
      </c>
      <c r="D45" s="467"/>
      <c r="E45" s="467"/>
      <c r="F45" s="468"/>
      <c r="G45" s="466">
        <f>'入力シート兼事業者（控）'!G47</f>
        <v>0</v>
      </c>
      <c r="H45" s="467"/>
      <c r="I45" s="467"/>
      <c r="J45" s="468"/>
      <c r="K45" s="469">
        <f>'入力シート兼事業者（控）'!K47</f>
        <v>0</v>
      </c>
      <c r="L45" s="470"/>
      <c r="M45" s="470"/>
      <c r="N45" s="470"/>
      <c r="O45" s="470"/>
      <c r="P45" s="471"/>
      <c r="Q45" s="472">
        <f>'入力シート兼事業者（控）'!Q47</f>
        <v>0</v>
      </c>
      <c r="R45" s="473"/>
      <c r="S45" s="473"/>
      <c r="T45" s="473"/>
      <c r="U45" s="473"/>
      <c r="V45" s="473"/>
      <c r="W45" s="473"/>
      <c r="X45" s="473"/>
      <c r="Y45" s="474"/>
      <c r="Z45" s="475">
        <f>ROUNDDOWN('入力シート兼事業者（控）'!AU47,0)</f>
        <v>0</v>
      </c>
      <c r="AA45" s="476"/>
      <c r="AB45" s="65" t="str">
        <f>IF('入力シート兼事業者（控）'!$AQ$24=TRUE,'入力シート兼事業者（控）'!AV47,"")</f>
        <v/>
      </c>
      <c r="AC45" s="482">
        <f>'入力シート兼事業者（控）'!AC47</f>
        <v>0</v>
      </c>
      <c r="AD45" s="483"/>
      <c r="AE45" s="484">
        <f>ROUNDDOWN('入力シート兼事業者（控）'!AE47,0)</f>
        <v>0</v>
      </c>
      <c r="AF45" s="485"/>
      <c r="AG45" s="486"/>
      <c r="AH45" s="39" t="str">
        <f>IF('入力シート兼事業者（控）'!$AR$24=TRUE,'入力シート兼事業者（控）'!AX47,"")</f>
        <v/>
      </c>
      <c r="AI45" s="480">
        <f>'入力シート兼事業者（控）'!AI47</f>
        <v>0</v>
      </c>
      <c r="AJ45" s="481"/>
      <c r="AK45" s="477" t="str">
        <f>'入力シート兼事業者（控）'!AK47</f>
        <v/>
      </c>
      <c r="AL45" s="478"/>
      <c r="AM45" s="478"/>
      <c r="AN45" s="479"/>
      <c r="AP45" s="5"/>
      <c r="AQ45" s="5"/>
    </row>
    <row r="46" spans="1:43" ht="15.95" customHeight="1">
      <c r="A46" s="5"/>
      <c r="B46" s="33">
        <v>23</v>
      </c>
      <c r="C46" s="466">
        <f>'入力シート兼事業者（控）'!C48</f>
        <v>0</v>
      </c>
      <c r="D46" s="467"/>
      <c r="E46" s="467"/>
      <c r="F46" s="468"/>
      <c r="G46" s="466">
        <f>'入力シート兼事業者（控）'!G48</f>
        <v>0</v>
      </c>
      <c r="H46" s="467"/>
      <c r="I46" s="467"/>
      <c r="J46" s="468"/>
      <c r="K46" s="469">
        <f>'入力シート兼事業者（控）'!K48</f>
        <v>0</v>
      </c>
      <c r="L46" s="470"/>
      <c r="M46" s="470"/>
      <c r="N46" s="470"/>
      <c r="O46" s="470"/>
      <c r="P46" s="471"/>
      <c r="Q46" s="472">
        <f>'入力シート兼事業者（控）'!Q48</f>
        <v>0</v>
      </c>
      <c r="R46" s="473"/>
      <c r="S46" s="473"/>
      <c r="T46" s="473"/>
      <c r="U46" s="473"/>
      <c r="V46" s="473"/>
      <c r="W46" s="473"/>
      <c r="X46" s="473"/>
      <c r="Y46" s="474"/>
      <c r="Z46" s="475">
        <f>ROUNDDOWN('入力シート兼事業者（控）'!AU48,0)</f>
        <v>0</v>
      </c>
      <c r="AA46" s="476"/>
      <c r="AB46" s="65" t="str">
        <f>IF('入力シート兼事業者（控）'!$AQ$24=TRUE,'入力シート兼事業者（控）'!AV48,"")</f>
        <v/>
      </c>
      <c r="AC46" s="482">
        <f>'入力シート兼事業者（控）'!AC48</f>
        <v>0</v>
      </c>
      <c r="AD46" s="483"/>
      <c r="AE46" s="484">
        <f>ROUNDDOWN('入力シート兼事業者（控）'!AE48,0)</f>
        <v>0</v>
      </c>
      <c r="AF46" s="485"/>
      <c r="AG46" s="486"/>
      <c r="AH46" s="39" t="str">
        <f>IF('入力シート兼事業者（控）'!$AR$24=TRUE,'入力シート兼事業者（控）'!AX48,"")</f>
        <v/>
      </c>
      <c r="AI46" s="480">
        <f>'入力シート兼事業者（控）'!AI48</f>
        <v>0</v>
      </c>
      <c r="AJ46" s="481"/>
      <c r="AK46" s="477" t="str">
        <f>'入力シート兼事業者（控）'!AK48</f>
        <v/>
      </c>
      <c r="AL46" s="478"/>
      <c r="AM46" s="478"/>
      <c r="AN46" s="479"/>
      <c r="AP46" s="5"/>
      <c r="AQ46" s="5"/>
    </row>
    <row r="47" spans="1:43" ht="15.95" customHeight="1">
      <c r="A47" s="5"/>
      <c r="B47" s="33">
        <v>24</v>
      </c>
      <c r="C47" s="466">
        <f>'入力シート兼事業者（控）'!C49</f>
        <v>0</v>
      </c>
      <c r="D47" s="467"/>
      <c r="E47" s="467"/>
      <c r="F47" s="468"/>
      <c r="G47" s="466">
        <f>'入力シート兼事業者（控）'!G49</f>
        <v>0</v>
      </c>
      <c r="H47" s="467"/>
      <c r="I47" s="467"/>
      <c r="J47" s="468"/>
      <c r="K47" s="469">
        <f>'入力シート兼事業者（控）'!K49</f>
        <v>0</v>
      </c>
      <c r="L47" s="470"/>
      <c r="M47" s="470"/>
      <c r="N47" s="470"/>
      <c r="O47" s="470"/>
      <c r="P47" s="471"/>
      <c r="Q47" s="472">
        <f>'入力シート兼事業者（控）'!Q49</f>
        <v>0</v>
      </c>
      <c r="R47" s="473"/>
      <c r="S47" s="473"/>
      <c r="T47" s="473"/>
      <c r="U47" s="473"/>
      <c r="V47" s="473"/>
      <c r="W47" s="473"/>
      <c r="X47" s="473"/>
      <c r="Y47" s="474"/>
      <c r="Z47" s="475">
        <f>ROUNDDOWN('入力シート兼事業者（控）'!AU49,0)</f>
        <v>0</v>
      </c>
      <c r="AA47" s="476"/>
      <c r="AB47" s="65" t="str">
        <f>IF('入力シート兼事業者（控）'!$AQ$24=TRUE,'入力シート兼事業者（控）'!AV49,"")</f>
        <v/>
      </c>
      <c r="AC47" s="482">
        <f>'入力シート兼事業者（控）'!AC49</f>
        <v>0</v>
      </c>
      <c r="AD47" s="483"/>
      <c r="AE47" s="484">
        <f>ROUNDDOWN('入力シート兼事業者（控）'!AE49,0)</f>
        <v>0</v>
      </c>
      <c r="AF47" s="485"/>
      <c r="AG47" s="486"/>
      <c r="AH47" s="39" t="str">
        <f>IF('入力シート兼事業者（控）'!$AR$24=TRUE,'入力シート兼事業者（控）'!AX49,"")</f>
        <v/>
      </c>
      <c r="AI47" s="480">
        <f>'入力シート兼事業者（控）'!AI49</f>
        <v>0</v>
      </c>
      <c r="AJ47" s="481"/>
      <c r="AK47" s="477" t="str">
        <f>'入力シート兼事業者（控）'!AK49</f>
        <v/>
      </c>
      <c r="AL47" s="478"/>
      <c r="AM47" s="478"/>
      <c r="AN47" s="479"/>
      <c r="AP47" s="5"/>
      <c r="AQ47" s="5"/>
    </row>
    <row r="48" spans="1:43" ht="15.95" customHeight="1">
      <c r="A48" s="5"/>
      <c r="B48" s="33">
        <v>25</v>
      </c>
      <c r="C48" s="466">
        <f>'入力シート兼事業者（控）'!C50</f>
        <v>0</v>
      </c>
      <c r="D48" s="467"/>
      <c r="E48" s="467"/>
      <c r="F48" s="468"/>
      <c r="G48" s="466">
        <f>'入力シート兼事業者（控）'!G50</f>
        <v>0</v>
      </c>
      <c r="H48" s="467"/>
      <c r="I48" s="467"/>
      <c r="J48" s="468"/>
      <c r="K48" s="469">
        <f>'入力シート兼事業者（控）'!K50</f>
        <v>0</v>
      </c>
      <c r="L48" s="470"/>
      <c r="M48" s="470"/>
      <c r="N48" s="470"/>
      <c r="O48" s="470"/>
      <c r="P48" s="471"/>
      <c r="Q48" s="472">
        <f>'入力シート兼事業者（控）'!Q50</f>
        <v>0</v>
      </c>
      <c r="R48" s="473"/>
      <c r="S48" s="473"/>
      <c r="T48" s="473"/>
      <c r="U48" s="473"/>
      <c r="V48" s="473"/>
      <c r="W48" s="473"/>
      <c r="X48" s="473"/>
      <c r="Y48" s="474"/>
      <c r="Z48" s="475">
        <f>ROUNDDOWN('入力シート兼事業者（控）'!AU50,0)</f>
        <v>0</v>
      </c>
      <c r="AA48" s="476"/>
      <c r="AB48" s="65" t="str">
        <f>IF('入力シート兼事業者（控）'!$AQ$24=TRUE,'入力シート兼事業者（控）'!AV50,"")</f>
        <v/>
      </c>
      <c r="AC48" s="482">
        <f>'入力シート兼事業者（控）'!AC50</f>
        <v>0</v>
      </c>
      <c r="AD48" s="483"/>
      <c r="AE48" s="484">
        <f>ROUNDDOWN('入力シート兼事業者（控）'!AE50,0)</f>
        <v>0</v>
      </c>
      <c r="AF48" s="485"/>
      <c r="AG48" s="486"/>
      <c r="AH48" s="39" t="str">
        <f>IF('入力シート兼事業者（控）'!$AR$24=TRUE,'入力シート兼事業者（控）'!AX50,"")</f>
        <v/>
      </c>
      <c r="AI48" s="480">
        <f>'入力シート兼事業者（控）'!AI50</f>
        <v>0</v>
      </c>
      <c r="AJ48" s="481"/>
      <c r="AK48" s="477" t="str">
        <f>'入力シート兼事業者（控）'!AK50</f>
        <v/>
      </c>
      <c r="AL48" s="478"/>
      <c r="AM48" s="478"/>
      <c r="AN48" s="479"/>
      <c r="AP48" s="5"/>
      <c r="AQ48" s="5"/>
    </row>
    <row r="49" spans="1:43" ht="15.95" customHeight="1">
      <c r="A49" s="5"/>
      <c r="B49" s="33">
        <v>26</v>
      </c>
      <c r="C49" s="466">
        <f>'入力シート兼事業者（控）'!C51</f>
        <v>0</v>
      </c>
      <c r="D49" s="467"/>
      <c r="E49" s="467"/>
      <c r="F49" s="468"/>
      <c r="G49" s="466">
        <f>'入力シート兼事業者（控）'!G51</f>
        <v>0</v>
      </c>
      <c r="H49" s="467"/>
      <c r="I49" s="467"/>
      <c r="J49" s="468"/>
      <c r="K49" s="469">
        <f>'入力シート兼事業者（控）'!K51</f>
        <v>0</v>
      </c>
      <c r="L49" s="470"/>
      <c r="M49" s="470"/>
      <c r="N49" s="470"/>
      <c r="O49" s="470"/>
      <c r="P49" s="471"/>
      <c r="Q49" s="472">
        <f>'入力シート兼事業者（控）'!Q51</f>
        <v>0</v>
      </c>
      <c r="R49" s="473"/>
      <c r="S49" s="473"/>
      <c r="T49" s="473"/>
      <c r="U49" s="473"/>
      <c r="V49" s="473"/>
      <c r="W49" s="473"/>
      <c r="X49" s="473"/>
      <c r="Y49" s="474"/>
      <c r="Z49" s="475">
        <f>ROUNDDOWN('入力シート兼事業者（控）'!AU51,0)</f>
        <v>0</v>
      </c>
      <c r="AA49" s="476"/>
      <c r="AB49" s="65" t="str">
        <f>IF('入力シート兼事業者（控）'!$AQ$24=TRUE,'入力シート兼事業者（控）'!AV51,"")</f>
        <v/>
      </c>
      <c r="AC49" s="482">
        <f>'入力シート兼事業者（控）'!AC51</f>
        <v>0</v>
      </c>
      <c r="AD49" s="483"/>
      <c r="AE49" s="484">
        <f>ROUNDDOWN('入力シート兼事業者（控）'!AE51,0)</f>
        <v>0</v>
      </c>
      <c r="AF49" s="485"/>
      <c r="AG49" s="486"/>
      <c r="AH49" s="39" t="str">
        <f>IF('入力シート兼事業者（控）'!$AR$24=TRUE,'入力シート兼事業者（控）'!AX51,"")</f>
        <v/>
      </c>
      <c r="AI49" s="480">
        <f>'入力シート兼事業者（控）'!AI51</f>
        <v>0</v>
      </c>
      <c r="AJ49" s="481"/>
      <c r="AK49" s="477" t="str">
        <f>'入力シート兼事業者（控）'!AK51</f>
        <v/>
      </c>
      <c r="AL49" s="478"/>
      <c r="AM49" s="478"/>
      <c r="AN49" s="479"/>
      <c r="AP49" s="5"/>
      <c r="AQ49" s="5"/>
    </row>
    <row r="50" spans="1:43" ht="15.95" customHeight="1">
      <c r="A50" s="5"/>
      <c r="B50" s="33">
        <v>27</v>
      </c>
      <c r="C50" s="466">
        <f>'入力シート兼事業者（控）'!C52</f>
        <v>0</v>
      </c>
      <c r="D50" s="467"/>
      <c r="E50" s="467"/>
      <c r="F50" s="468"/>
      <c r="G50" s="466">
        <f>'入力シート兼事業者（控）'!G52</f>
        <v>0</v>
      </c>
      <c r="H50" s="467"/>
      <c r="I50" s="467"/>
      <c r="J50" s="468"/>
      <c r="K50" s="469">
        <f>'入力シート兼事業者（控）'!K52</f>
        <v>0</v>
      </c>
      <c r="L50" s="470"/>
      <c r="M50" s="470"/>
      <c r="N50" s="470"/>
      <c r="O50" s="470"/>
      <c r="P50" s="471"/>
      <c r="Q50" s="472">
        <f>'入力シート兼事業者（控）'!Q52</f>
        <v>0</v>
      </c>
      <c r="R50" s="473"/>
      <c r="S50" s="473"/>
      <c r="T50" s="473"/>
      <c r="U50" s="473"/>
      <c r="V50" s="473"/>
      <c r="W50" s="473"/>
      <c r="X50" s="473"/>
      <c r="Y50" s="474"/>
      <c r="Z50" s="475">
        <f>ROUNDDOWN('入力シート兼事業者（控）'!AU52,0)</f>
        <v>0</v>
      </c>
      <c r="AA50" s="476"/>
      <c r="AB50" s="65" t="str">
        <f>IF('入力シート兼事業者（控）'!$AQ$24=TRUE,'入力シート兼事業者（控）'!AV52,"")</f>
        <v/>
      </c>
      <c r="AC50" s="482">
        <f>'入力シート兼事業者（控）'!AC52</f>
        <v>0</v>
      </c>
      <c r="AD50" s="483"/>
      <c r="AE50" s="484">
        <f>ROUNDDOWN('入力シート兼事業者（控）'!AE52,0)</f>
        <v>0</v>
      </c>
      <c r="AF50" s="485"/>
      <c r="AG50" s="486"/>
      <c r="AH50" s="39" t="str">
        <f>IF('入力シート兼事業者（控）'!$AR$24=TRUE,'入力シート兼事業者（控）'!AX52,"")</f>
        <v/>
      </c>
      <c r="AI50" s="480">
        <f>'入力シート兼事業者（控）'!AI52</f>
        <v>0</v>
      </c>
      <c r="AJ50" s="481"/>
      <c r="AK50" s="477" t="str">
        <f>'入力シート兼事業者（控）'!AK52</f>
        <v/>
      </c>
      <c r="AL50" s="478"/>
      <c r="AM50" s="478"/>
      <c r="AN50" s="479"/>
      <c r="AP50" s="5"/>
      <c r="AQ50" s="5"/>
    </row>
    <row r="51" spans="1:43" ht="15.95" customHeight="1">
      <c r="A51" s="5"/>
      <c r="B51" s="33">
        <v>28</v>
      </c>
      <c r="C51" s="466">
        <f>'入力シート兼事業者（控）'!C53</f>
        <v>0</v>
      </c>
      <c r="D51" s="467"/>
      <c r="E51" s="467"/>
      <c r="F51" s="468"/>
      <c r="G51" s="466">
        <f>'入力シート兼事業者（控）'!G53</f>
        <v>0</v>
      </c>
      <c r="H51" s="467"/>
      <c r="I51" s="467"/>
      <c r="J51" s="468"/>
      <c r="K51" s="469">
        <f>'入力シート兼事業者（控）'!K53</f>
        <v>0</v>
      </c>
      <c r="L51" s="470"/>
      <c r="M51" s="470"/>
      <c r="N51" s="470"/>
      <c r="O51" s="470"/>
      <c r="P51" s="471"/>
      <c r="Q51" s="472">
        <f>'入力シート兼事業者（控）'!Q53</f>
        <v>0</v>
      </c>
      <c r="R51" s="473"/>
      <c r="S51" s="473"/>
      <c r="T51" s="473"/>
      <c r="U51" s="473"/>
      <c r="V51" s="473"/>
      <c r="W51" s="473"/>
      <c r="X51" s="473"/>
      <c r="Y51" s="474"/>
      <c r="Z51" s="475">
        <f>ROUNDDOWN('入力シート兼事業者（控）'!AU53,0)</f>
        <v>0</v>
      </c>
      <c r="AA51" s="476"/>
      <c r="AB51" s="65" t="str">
        <f>IF('入力シート兼事業者（控）'!$AQ$24=TRUE,'入力シート兼事業者（控）'!AV53,"")</f>
        <v/>
      </c>
      <c r="AC51" s="482">
        <f>'入力シート兼事業者（控）'!AC53</f>
        <v>0</v>
      </c>
      <c r="AD51" s="483"/>
      <c r="AE51" s="484">
        <f>ROUNDDOWN('入力シート兼事業者（控）'!AE53,0)</f>
        <v>0</v>
      </c>
      <c r="AF51" s="485"/>
      <c r="AG51" s="486"/>
      <c r="AH51" s="39" t="str">
        <f>IF('入力シート兼事業者（控）'!$AR$24=TRUE,'入力シート兼事業者（控）'!AX53,"")</f>
        <v/>
      </c>
      <c r="AI51" s="480">
        <f>'入力シート兼事業者（控）'!AI53</f>
        <v>0</v>
      </c>
      <c r="AJ51" s="481"/>
      <c r="AK51" s="477" t="str">
        <f>'入力シート兼事業者（控）'!AK53</f>
        <v/>
      </c>
      <c r="AL51" s="478"/>
      <c r="AM51" s="478"/>
      <c r="AN51" s="479"/>
      <c r="AP51" s="5"/>
      <c r="AQ51" s="5"/>
    </row>
    <row r="52" spans="1:43" ht="15.95" customHeight="1">
      <c r="A52" s="5"/>
      <c r="B52" s="33">
        <v>29</v>
      </c>
      <c r="C52" s="466">
        <f>'入力シート兼事業者（控）'!C54</f>
        <v>0</v>
      </c>
      <c r="D52" s="467"/>
      <c r="E52" s="467"/>
      <c r="F52" s="468"/>
      <c r="G52" s="466">
        <f>'入力シート兼事業者（控）'!G54</f>
        <v>0</v>
      </c>
      <c r="H52" s="467"/>
      <c r="I52" s="467"/>
      <c r="J52" s="468"/>
      <c r="K52" s="469">
        <f>'入力シート兼事業者（控）'!K54</f>
        <v>0</v>
      </c>
      <c r="L52" s="470"/>
      <c r="M52" s="470"/>
      <c r="N52" s="470"/>
      <c r="O52" s="470"/>
      <c r="P52" s="471"/>
      <c r="Q52" s="472">
        <f>'入力シート兼事業者（控）'!Q54</f>
        <v>0</v>
      </c>
      <c r="R52" s="473"/>
      <c r="S52" s="473"/>
      <c r="T52" s="473"/>
      <c r="U52" s="473"/>
      <c r="V52" s="473"/>
      <c r="W52" s="473"/>
      <c r="X52" s="473"/>
      <c r="Y52" s="474"/>
      <c r="Z52" s="475">
        <f>ROUNDDOWN('入力シート兼事業者（控）'!AU54,0)</f>
        <v>0</v>
      </c>
      <c r="AA52" s="476"/>
      <c r="AB52" s="65" t="str">
        <f>IF('入力シート兼事業者（控）'!$AQ$24=TRUE,'入力シート兼事業者（控）'!AV54,"")</f>
        <v/>
      </c>
      <c r="AC52" s="482">
        <f>'入力シート兼事業者（控）'!AC54</f>
        <v>0</v>
      </c>
      <c r="AD52" s="483"/>
      <c r="AE52" s="484">
        <f>ROUNDDOWN('入力シート兼事業者（控）'!AE54,0)</f>
        <v>0</v>
      </c>
      <c r="AF52" s="485"/>
      <c r="AG52" s="486"/>
      <c r="AH52" s="39" t="str">
        <f>IF('入力シート兼事業者（控）'!$AR$24=TRUE,'入力シート兼事業者（控）'!AX54,"")</f>
        <v/>
      </c>
      <c r="AI52" s="480">
        <f>'入力シート兼事業者（控）'!AI54</f>
        <v>0</v>
      </c>
      <c r="AJ52" s="481"/>
      <c r="AK52" s="477" t="str">
        <f>'入力シート兼事業者（控）'!AK54</f>
        <v/>
      </c>
      <c r="AL52" s="478"/>
      <c r="AM52" s="478"/>
      <c r="AN52" s="479"/>
      <c r="AP52" s="5"/>
      <c r="AQ52" s="5"/>
    </row>
    <row r="53" spans="1:43" ht="15.95" customHeight="1" thickBot="1">
      <c r="A53" s="1"/>
      <c r="B53" s="34">
        <v>30</v>
      </c>
      <c r="C53" s="506">
        <f>'入力シート兼事業者（控）'!C55</f>
        <v>0</v>
      </c>
      <c r="D53" s="507"/>
      <c r="E53" s="507"/>
      <c r="F53" s="508"/>
      <c r="G53" s="506">
        <f>'入力シート兼事業者（控）'!G55</f>
        <v>0</v>
      </c>
      <c r="H53" s="507"/>
      <c r="I53" s="507"/>
      <c r="J53" s="508"/>
      <c r="K53" s="509">
        <f>'入力シート兼事業者（控）'!K55</f>
        <v>0</v>
      </c>
      <c r="L53" s="510"/>
      <c r="M53" s="510"/>
      <c r="N53" s="510"/>
      <c r="O53" s="510"/>
      <c r="P53" s="511"/>
      <c r="Q53" s="512">
        <f>'入力シート兼事業者（控）'!Q55</f>
        <v>0</v>
      </c>
      <c r="R53" s="513"/>
      <c r="S53" s="513"/>
      <c r="T53" s="513"/>
      <c r="U53" s="513"/>
      <c r="V53" s="513"/>
      <c r="W53" s="513"/>
      <c r="X53" s="513"/>
      <c r="Y53" s="514"/>
      <c r="Z53" s="515">
        <f>ROUNDDOWN('入力シート兼事業者（控）'!AU55,0)</f>
        <v>0</v>
      </c>
      <c r="AA53" s="516"/>
      <c r="AB53" s="66" t="str">
        <f>IF('入力シート兼事業者（控）'!$AQ$24=TRUE,'入力シート兼事業者（控）'!AV55,"")</f>
        <v/>
      </c>
      <c r="AC53" s="496">
        <f>'入力シート兼事業者（控）'!AC55</f>
        <v>0</v>
      </c>
      <c r="AD53" s="497"/>
      <c r="AE53" s="500">
        <f>ROUNDDOWN('入力シート兼事業者（控）'!AE55,0)</f>
        <v>0</v>
      </c>
      <c r="AF53" s="501"/>
      <c r="AG53" s="502"/>
      <c r="AH53" s="40" t="str">
        <f>IF('入力シート兼事業者（控）'!$AR$24=TRUE,'入力シート兼事業者（控）'!AX55,"")</f>
        <v/>
      </c>
      <c r="AI53" s="498">
        <f>'入力シート兼事業者（控）'!AI55</f>
        <v>0</v>
      </c>
      <c r="AJ53" s="499"/>
      <c r="AK53" s="487" t="str">
        <f>'入力シート兼事業者（控）'!AK55</f>
        <v/>
      </c>
      <c r="AL53" s="488"/>
      <c r="AM53" s="488"/>
      <c r="AN53" s="489"/>
      <c r="AP53" s="92"/>
      <c r="AQ53" s="92"/>
    </row>
    <row r="54" spans="1:43" ht="15.95" customHeight="1" thickTop="1">
      <c r="A54" s="1"/>
      <c r="B54" s="503" t="str">
        <f>'入力シート兼事業者（控）'!C56</f>
        <v>合　　計</v>
      </c>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5"/>
      <c r="AE54" s="490"/>
      <c r="AF54" s="491"/>
      <c r="AG54" s="491"/>
      <c r="AH54" s="492"/>
      <c r="AI54" s="300"/>
      <c r="AJ54" s="301"/>
      <c r="AK54" s="493">
        <f>'入力シート兼事業者（控）'!AK56</f>
        <v>0</v>
      </c>
      <c r="AL54" s="494"/>
      <c r="AM54" s="494"/>
      <c r="AN54" s="495"/>
      <c r="AP54" s="1"/>
      <c r="AQ54" s="1"/>
    </row>
    <row r="55" spans="1:43" ht="12.95" customHeight="1"/>
    <row r="56" spans="1:43" ht="12.95" customHeight="1"/>
    <row r="57" spans="1:43" ht="19.5" customHeight="1"/>
    <row r="58" spans="1:43" ht="15" customHeight="1"/>
  </sheetData>
  <sheetProtection algorithmName="SHA-512" hashValue="QlO/EanZjaKfSNDxZKKO9+7J5vZyuyle9z5ggZCN5FspoNiTtQLUotd7TiOsPjO2rybbL4J/mNhyFTSYeat+VA==" saltValue="pVHOmRTTSiCwM3bCNoUxUg==" spinCount="100000" sheet="1" selectLockedCells="1"/>
  <mergeCells count="346">
    <mergeCell ref="W3:Y3"/>
    <mergeCell ref="W4:Y4"/>
    <mergeCell ref="Z3:AN3"/>
    <mergeCell ref="Z4:AN4"/>
    <mergeCell ref="AC19:AG19"/>
    <mergeCell ref="AC20:AG20"/>
    <mergeCell ref="F19:Z19"/>
    <mergeCell ref="K20:M20"/>
    <mergeCell ref="N20:Z20"/>
    <mergeCell ref="W7:Z7"/>
    <mergeCell ref="AH16:AN17"/>
    <mergeCell ref="F9:J9"/>
    <mergeCell ref="F10:J10"/>
    <mergeCell ref="K7:O7"/>
    <mergeCell ref="K8:O8"/>
    <mergeCell ref="K9:O9"/>
    <mergeCell ref="K10:O10"/>
    <mergeCell ref="Z8:AD8"/>
    <mergeCell ref="AE8:AH8"/>
    <mergeCell ref="F13:J13"/>
    <mergeCell ref="K13:O13"/>
    <mergeCell ref="P13:T13"/>
    <mergeCell ref="Z29:AA29"/>
    <mergeCell ref="Z30:AA30"/>
    <mergeCell ref="Z31:AA31"/>
    <mergeCell ref="Z32:AA32"/>
    <mergeCell ref="Z33:AA33"/>
    <mergeCell ref="Z34:AA34"/>
    <mergeCell ref="Z35:AA35"/>
    <mergeCell ref="Z36:AA36"/>
    <mergeCell ref="Z37:AA37"/>
    <mergeCell ref="Z51:AA51"/>
    <mergeCell ref="Z52:AA52"/>
    <mergeCell ref="Z42:AA42"/>
    <mergeCell ref="C51:F51"/>
    <mergeCell ref="G51:J51"/>
    <mergeCell ref="K51:P51"/>
    <mergeCell ref="Q51:Y51"/>
    <mergeCell ref="K46:P46"/>
    <mergeCell ref="Q46:Y46"/>
    <mergeCell ref="K47:P47"/>
    <mergeCell ref="Q47:Y47"/>
    <mergeCell ref="K48:P48"/>
    <mergeCell ref="Q48:Y48"/>
    <mergeCell ref="K49:P49"/>
    <mergeCell ref="Q49:Y49"/>
    <mergeCell ref="K50:P50"/>
    <mergeCell ref="Q50:Y50"/>
    <mergeCell ref="Z43:AA43"/>
    <mergeCell ref="Z44:AA44"/>
    <mergeCell ref="C46:F46"/>
    <mergeCell ref="G46:J46"/>
    <mergeCell ref="G47:J47"/>
    <mergeCell ref="C48:F48"/>
    <mergeCell ref="G48:J48"/>
    <mergeCell ref="AE39:AG39"/>
    <mergeCell ref="AE40:AG40"/>
    <mergeCell ref="AE41:AG41"/>
    <mergeCell ref="AE42:AG42"/>
    <mergeCell ref="AC35:AD35"/>
    <mergeCell ref="AC40:AD40"/>
    <mergeCell ref="AC39:AD39"/>
    <mergeCell ref="C45:F45"/>
    <mergeCell ref="G45:J45"/>
    <mergeCell ref="K45:P45"/>
    <mergeCell ref="Q45:Y45"/>
    <mergeCell ref="C42:F42"/>
    <mergeCell ref="G42:J42"/>
    <mergeCell ref="K42:P42"/>
    <mergeCell ref="Z38:AA38"/>
    <mergeCell ref="Z39:AA39"/>
    <mergeCell ref="Z40:AA40"/>
    <mergeCell ref="Z41:AA41"/>
    <mergeCell ref="AE35:AG35"/>
    <mergeCell ref="C36:F36"/>
    <mergeCell ref="G36:J36"/>
    <mergeCell ref="K36:P36"/>
    <mergeCell ref="Q36:Y36"/>
    <mergeCell ref="C37:F37"/>
    <mergeCell ref="C49:F49"/>
    <mergeCell ref="G49:J49"/>
    <mergeCell ref="C50:F50"/>
    <mergeCell ref="G50:J50"/>
    <mergeCell ref="C47:F47"/>
    <mergeCell ref="Q42:Y42"/>
    <mergeCell ref="C43:F43"/>
    <mergeCell ref="G43:J43"/>
    <mergeCell ref="K43:P43"/>
    <mergeCell ref="Q43:Y43"/>
    <mergeCell ref="C44:F44"/>
    <mergeCell ref="G44:J44"/>
    <mergeCell ref="K44:P44"/>
    <mergeCell ref="Q44:Y44"/>
    <mergeCell ref="G37:J37"/>
    <mergeCell ref="K37:P37"/>
    <mergeCell ref="Q37:Y37"/>
    <mergeCell ref="C41:F41"/>
    <mergeCell ref="G41:J41"/>
    <mergeCell ref="K41:P41"/>
    <mergeCell ref="Q41:Y41"/>
    <mergeCell ref="C38:F38"/>
    <mergeCell ref="G38:J38"/>
    <mergeCell ref="K38:P38"/>
    <mergeCell ref="Q38:Y38"/>
    <mergeCell ref="C39:F39"/>
    <mergeCell ref="G39:J39"/>
    <mergeCell ref="K39:P39"/>
    <mergeCell ref="Q39:Y39"/>
    <mergeCell ref="C40:F40"/>
    <mergeCell ref="G40:J40"/>
    <mergeCell ref="K40:P40"/>
    <mergeCell ref="Q40:Y40"/>
    <mergeCell ref="C33:F33"/>
    <mergeCell ref="G33:J33"/>
    <mergeCell ref="K33:P33"/>
    <mergeCell ref="Q33:Y33"/>
    <mergeCell ref="C34:F34"/>
    <mergeCell ref="G34:J34"/>
    <mergeCell ref="K34:P34"/>
    <mergeCell ref="Q34:Y34"/>
    <mergeCell ref="C35:F35"/>
    <mergeCell ref="G35:J35"/>
    <mergeCell ref="K35:P35"/>
    <mergeCell ref="Q35:Y35"/>
    <mergeCell ref="B8:E8"/>
    <mergeCell ref="B9:E9"/>
    <mergeCell ref="AP1:AQ1"/>
    <mergeCell ref="B3:H3"/>
    <mergeCell ref="I3:N3"/>
    <mergeCell ref="O3:U3"/>
    <mergeCell ref="B1:U1"/>
    <mergeCell ref="W1:AB1"/>
    <mergeCell ref="B4:H4"/>
    <mergeCell ref="I4:N4"/>
    <mergeCell ref="O4:U4"/>
    <mergeCell ref="W6:AD6"/>
    <mergeCell ref="AE6:AN6"/>
    <mergeCell ref="AD1:AG1"/>
    <mergeCell ref="AH1:AN1"/>
    <mergeCell ref="AI8:AN8"/>
    <mergeCell ref="W9:Y10"/>
    <mergeCell ref="Z9:AN9"/>
    <mergeCell ref="Z10:AN10"/>
    <mergeCell ref="B7:E7"/>
    <mergeCell ref="B10:E10"/>
    <mergeCell ref="W8:Y8"/>
    <mergeCell ref="F7:J7"/>
    <mergeCell ref="F8:J8"/>
    <mergeCell ref="B16:E16"/>
    <mergeCell ref="F16:O16"/>
    <mergeCell ref="B11:E11"/>
    <mergeCell ref="AM11:AN12"/>
    <mergeCell ref="W11:Y12"/>
    <mergeCell ref="Z11:AL12"/>
    <mergeCell ref="AH20:AN20"/>
    <mergeCell ref="B22:E22"/>
    <mergeCell ref="F22:AB22"/>
    <mergeCell ref="F11:J11"/>
    <mergeCell ref="K11:O11"/>
    <mergeCell ref="B13:E13"/>
    <mergeCell ref="Z23:AB23"/>
    <mergeCell ref="AH19:AN19"/>
    <mergeCell ref="AC23:AD23"/>
    <mergeCell ref="AE23:AH23"/>
    <mergeCell ref="AI23:AJ23"/>
    <mergeCell ref="AK23:AN23"/>
    <mergeCell ref="B19:E19"/>
    <mergeCell ref="B20:E20"/>
    <mergeCell ref="F20:J20"/>
    <mergeCell ref="C23:F23"/>
    <mergeCell ref="G23:J23"/>
    <mergeCell ref="K23:P23"/>
    <mergeCell ref="Q23:Y23"/>
    <mergeCell ref="AC24:AD24"/>
    <mergeCell ref="AI24:AJ24"/>
    <mergeCell ref="AK24:AN24"/>
    <mergeCell ref="C24:F24"/>
    <mergeCell ref="G24:J24"/>
    <mergeCell ref="K24:P24"/>
    <mergeCell ref="Q24:Y24"/>
    <mergeCell ref="AE24:AG24"/>
    <mergeCell ref="AC25:AD25"/>
    <mergeCell ref="AI25:AJ25"/>
    <mergeCell ref="AK25:AN25"/>
    <mergeCell ref="C25:F25"/>
    <mergeCell ref="G25:J25"/>
    <mergeCell ref="K25:P25"/>
    <mergeCell ref="Q25:Y25"/>
    <mergeCell ref="AE25:AG25"/>
    <mergeCell ref="Z24:AA24"/>
    <mergeCell ref="Z25:AA25"/>
    <mergeCell ref="AC26:AD26"/>
    <mergeCell ref="AI26:AJ26"/>
    <mergeCell ref="AK26:AN26"/>
    <mergeCell ref="C26:F26"/>
    <mergeCell ref="G26:J26"/>
    <mergeCell ref="K26:P26"/>
    <mergeCell ref="Q26:Y26"/>
    <mergeCell ref="AE26:AG26"/>
    <mergeCell ref="AC27:AD27"/>
    <mergeCell ref="AI27:AJ27"/>
    <mergeCell ref="AK27:AN27"/>
    <mergeCell ref="C27:F27"/>
    <mergeCell ref="G27:J27"/>
    <mergeCell ref="K27:P27"/>
    <mergeCell ref="Q27:Y27"/>
    <mergeCell ref="AE27:AG27"/>
    <mergeCell ref="Z26:AA26"/>
    <mergeCell ref="Z27:AA27"/>
    <mergeCell ref="AC31:AD31"/>
    <mergeCell ref="K30:P30"/>
    <mergeCell ref="Q30:Y30"/>
    <mergeCell ref="K31:P31"/>
    <mergeCell ref="Q31:Y31"/>
    <mergeCell ref="G32:J32"/>
    <mergeCell ref="K32:P32"/>
    <mergeCell ref="Q32:Y32"/>
    <mergeCell ref="AK28:AN28"/>
    <mergeCell ref="AC29:AD29"/>
    <mergeCell ref="AC28:AD28"/>
    <mergeCell ref="AI29:AJ29"/>
    <mergeCell ref="AK29:AN29"/>
    <mergeCell ref="AI31:AJ31"/>
    <mergeCell ref="AK31:AN31"/>
    <mergeCell ref="AC30:AD30"/>
    <mergeCell ref="AI30:AJ30"/>
    <mergeCell ref="AK30:AN30"/>
    <mergeCell ref="AI28:AJ28"/>
    <mergeCell ref="AE28:AG28"/>
    <mergeCell ref="AE29:AG29"/>
    <mergeCell ref="AE30:AG30"/>
    <mergeCell ref="AE31:AG31"/>
    <mergeCell ref="Z28:AA28"/>
    <mergeCell ref="AC34:AD34"/>
    <mergeCell ref="AC36:AD36"/>
    <mergeCell ref="AC37:AD37"/>
    <mergeCell ref="AC33:AD33"/>
    <mergeCell ref="AK38:AN38"/>
    <mergeCell ref="AI33:AJ33"/>
    <mergeCell ref="AI35:AJ35"/>
    <mergeCell ref="AI32:AJ32"/>
    <mergeCell ref="AI34:AJ34"/>
    <mergeCell ref="AE33:AG33"/>
    <mergeCell ref="AE34:AG34"/>
    <mergeCell ref="AC38:AD38"/>
    <mergeCell ref="AE32:AG32"/>
    <mergeCell ref="AC32:AD32"/>
    <mergeCell ref="AE36:AG36"/>
    <mergeCell ref="AE37:AG37"/>
    <mergeCell ref="AE38:AG38"/>
    <mergeCell ref="AK39:AN39"/>
    <mergeCell ref="AK40:AN40"/>
    <mergeCell ref="AI36:AJ36"/>
    <mergeCell ref="AI37:AJ37"/>
    <mergeCell ref="AK34:AN34"/>
    <mergeCell ref="AK35:AN35"/>
    <mergeCell ref="AK36:AN36"/>
    <mergeCell ref="AK37:AN37"/>
    <mergeCell ref="AK32:AN32"/>
    <mergeCell ref="AK33:AN33"/>
    <mergeCell ref="AI40:AJ40"/>
    <mergeCell ref="AI39:AJ39"/>
    <mergeCell ref="AI38:AJ38"/>
    <mergeCell ref="AK42:AN42"/>
    <mergeCell ref="AK43:AN43"/>
    <mergeCell ref="AK44:AN44"/>
    <mergeCell ref="AI41:AJ41"/>
    <mergeCell ref="AK41:AN41"/>
    <mergeCell ref="AC42:AD42"/>
    <mergeCell ref="AC41:AD41"/>
    <mergeCell ref="AC43:AD43"/>
    <mergeCell ref="AI43:AJ43"/>
    <mergeCell ref="AI42:AJ42"/>
    <mergeCell ref="AE44:AG44"/>
    <mergeCell ref="AE43:AG43"/>
    <mergeCell ref="AK51:AN51"/>
    <mergeCell ref="AC52:AD52"/>
    <mergeCell ref="AK50:AN50"/>
    <mergeCell ref="AK46:AN46"/>
    <mergeCell ref="AC51:AD51"/>
    <mergeCell ref="AI51:AJ51"/>
    <mergeCell ref="AC46:AD46"/>
    <mergeCell ref="AI46:AJ46"/>
    <mergeCell ref="AC50:AD50"/>
    <mergeCell ref="AI50:AJ50"/>
    <mergeCell ref="AI49:AJ49"/>
    <mergeCell ref="AK49:AN49"/>
    <mergeCell ref="AC49:AD49"/>
    <mergeCell ref="AK47:AN47"/>
    <mergeCell ref="AK48:AN48"/>
    <mergeCell ref="AC47:AD47"/>
    <mergeCell ref="AE47:AG47"/>
    <mergeCell ref="AE48:AG48"/>
    <mergeCell ref="AE49:AG49"/>
    <mergeCell ref="AE50:AG50"/>
    <mergeCell ref="AE51:AG51"/>
    <mergeCell ref="AE52:AG52"/>
    <mergeCell ref="AK53:AN53"/>
    <mergeCell ref="AP53:AQ53"/>
    <mergeCell ref="AE54:AH54"/>
    <mergeCell ref="AI54:AJ54"/>
    <mergeCell ref="AK54:AN54"/>
    <mergeCell ref="AI52:AJ52"/>
    <mergeCell ref="AK52:AN52"/>
    <mergeCell ref="AC53:AD53"/>
    <mergeCell ref="AI53:AJ53"/>
    <mergeCell ref="AE53:AG53"/>
    <mergeCell ref="B54:AD54"/>
    <mergeCell ref="C52:F52"/>
    <mergeCell ref="G52:J52"/>
    <mergeCell ref="K52:P52"/>
    <mergeCell ref="Q52:Y52"/>
    <mergeCell ref="C53:F53"/>
    <mergeCell ref="G53:J53"/>
    <mergeCell ref="K53:P53"/>
    <mergeCell ref="Q53:Y53"/>
    <mergeCell ref="Z53:AA53"/>
    <mergeCell ref="Z47:AA47"/>
    <mergeCell ref="Z48:AA48"/>
    <mergeCell ref="Z49:AA49"/>
    <mergeCell ref="Z50:AA50"/>
    <mergeCell ref="AK45:AN45"/>
    <mergeCell ref="AI47:AJ47"/>
    <mergeCell ref="AC44:AD44"/>
    <mergeCell ref="AI44:AJ44"/>
    <mergeCell ref="AC45:AD45"/>
    <mergeCell ref="AI45:AJ45"/>
    <mergeCell ref="AC48:AD48"/>
    <mergeCell ref="AI48:AJ48"/>
    <mergeCell ref="AE45:AG45"/>
    <mergeCell ref="AE46:AG46"/>
    <mergeCell ref="Z45:AA45"/>
    <mergeCell ref="Z46:AA46"/>
    <mergeCell ref="C28:F28"/>
    <mergeCell ref="G28:J28"/>
    <mergeCell ref="K28:P28"/>
    <mergeCell ref="Q28:Y28"/>
    <mergeCell ref="C29:F29"/>
    <mergeCell ref="G29:J29"/>
    <mergeCell ref="K29:P29"/>
    <mergeCell ref="Q29:Y29"/>
    <mergeCell ref="C32:F32"/>
    <mergeCell ref="C30:F30"/>
    <mergeCell ref="G30:J30"/>
    <mergeCell ref="C31:F31"/>
    <mergeCell ref="G31:J31"/>
  </mergeCells>
  <phoneticPr fontId="2"/>
  <conditionalFormatting sqref="AB24:AB53">
    <cfRule type="expression" dxfId="9" priority="2">
      <formula>Z24&lt;0</formula>
    </cfRule>
  </conditionalFormatting>
  <conditionalFormatting sqref="AH24:AH53">
    <cfRule type="expression" dxfId="8" priority="1">
      <formula>AE24&lt;0</formula>
    </cfRule>
  </conditionalFormatting>
  <conditionalFormatting sqref="AH16:AN17">
    <cfRule type="cellIs" dxfId="7" priority="3" operator="equal">
      <formula>"完　納"</formula>
    </cfRule>
    <cfRule type="cellIs" dxfId="6" priority="4" operator="equal">
      <formula>"分　納"</formula>
    </cfRule>
  </conditionalFormatting>
  <dataValidations count="2">
    <dataValidation imeMode="hiragana" allowBlank="1" showInputMessage="1" showErrorMessage="1" sqref="F13:J13 P13:T13" xr:uid="{3D1C4FBE-235F-40CF-8FE6-9A30A755B50B}"/>
    <dataValidation type="textLength" imeMode="halfAlpha" allowBlank="1" showInputMessage="1" showErrorMessage="1" error="数字4文字以内で入力して下さい。" prompt="整数3文字又は4文字_x000a_例_x000a_　109　→0109_x000a_3021　→3021_x000a_4文字表示されます" sqref="W4:Y4" xr:uid="{CDDE6B74-0E72-4B71-9BC5-0207C16F7105}">
      <formula1>1</formula1>
      <formula2>4</formula2>
    </dataValidation>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A736-AB48-428D-9A14-3F3E513098AF}">
  <sheetPr codeName="Sheet7">
    <tabColor rgb="FF92D050"/>
  </sheetPr>
  <dimension ref="A1:BG58"/>
  <sheetViews>
    <sheetView showZeros="0" zoomScaleNormal="100" zoomScaleSheetLayoutView="100" workbookViewId="0">
      <selection activeCell="W4" sqref="W4:Y4"/>
    </sheetView>
  </sheetViews>
  <sheetFormatPr defaultRowHeight="13.5"/>
  <cols>
    <col min="1" max="1" width="1.125" style="2" customWidth="1"/>
    <col min="2" max="5" width="2.625" style="2" customWidth="1"/>
    <col min="6" max="7" width="2.125" style="2" customWidth="1"/>
    <col min="8" max="8" width="3" style="2" customWidth="1"/>
    <col min="9" max="11" width="2.625" style="2" customWidth="1"/>
    <col min="12" max="13" width="1.625" style="2" customWidth="1"/>
    <col min="14" max="19" width="2.625" style="2" customWidth="1"/>
    <col min="20" max="20" width="1.625" style="2" customWidth="1"/>
    <col min="21" max="25" width="2.625" style="2" customWidth="1"/>
    <col min="26" max="26" width="3.875" style="2" customWidth="1"/>
    <col min="27" max="27" width="2.625" style="2" customWidth="1"/>
    <col min="28" max="28" width="1.875" style="2" customWidth="1"/>
    <col min="29" max="30" width="2.375" style="2" customWidth="1"/>
    <col min="31" max="40" width="2.625" style="2" customWidth="1"/>
    <col min="41" max="41" width="0.875" style="2" customWidth="1"/>
    <col min="42" max="42" width="4" style="2" customWidth="1"/>
    <col min="43" max="43" width="7.875" style="2" customWidth="1"/>
    <col min="44" max="16384" width="9" style="2"/>
  </cols>
  <sheetData>
    <row r="1" spans="1:59" ht="24.95" customHeight="1" thickBot="1">
      <c r="A1" s="1"/>
      <c r="B1" s="637" t="s">
        <v>108</v>
      </c>
      <c r="C1" s="638"/>
      <c r="D1" s="638"/>
      <c r="E1" s="638"/>
      <c r="F1" s="638"/>
      <c r="G1" s="638"/>
      <c r="H1" s="638"/>
      <c r="I1" s="638"/>
      <c r="J1" s="638"/>
      <c r="K1" s="638"/>
      <c r="L1" s="638"/>
      <c r="M1" s="638"/>
      <c r="N1" s="638"/>
      <c r="O1" s="638"/>
      <c r="P1" s="638"/>
      <c r="Q1" s="638"/>
      <c r="R1" s="638"/>
      <c r="S1" s="638"/>
      <c r="T1" s="638"/>
      <c r="U1" s="639"/>
      <c r="W1" s="565" t="s">
        <v>62</v>
      </c>
      <c r="X1" s="565"/>
      <c r="Y1" s="565"/>
      <c r="Z1" s="565"/>
      <c r="AA1" s="565"/>
      <c r="AB1" s="565"/>
      <c r="AD1" s="89" t="s">
        <v>11</v>
      </c>
      <c r="AE1" s="89"/>
      <c r="AF1" s="89"/>
      <c r="AG1" s="89"/>
      <c r="AH1" s="575" t="str">
        <f ca="1">'入力シート兼事業者（控）'!$AH$1</f>
        <v>0001-64939</v>
      </c>
      <c r="AI1" s="576"/>
      <c r="AJ1" s="576"/>
      <c r="AK1" s="576"/>
      <c r="AL1" s="576"/>
      <c r="AM1" s="576"/>
      <c r="AN1" s="577"/>
      <c r="AO1" s="1"/>
      <c r="AP1" s="92"/>
      <c r="AQ1" s="92"/>
    </row>
    <row r="2" spans="1:59" ht="21.95"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3"/>
      <c r="AI2" s="1"/>
      <c r="AJ2" s="1"/>
      <c r="AK2" s="1"/>
      <c r="AL2" s="1"/>
      <c r="AM2" s="1"/>
      <c r="AN2" s="1"/>
      <c r="AO2" s="1"/>
      <c r="AP2" s="1"/>
      <c r="AQ2" s="1"/>
    </row>
    <row r="3" spans="1:59" ht="15" customHeight="1">
      <c r="A3" s="1"/>
      <c r="B3" s="630" t="s">
        <v>16</v>
      </c>
      <c r="C3" s="631"/>
      <c r="D3" s="631"/>
      <c r="E3" s="631"/>
      <c r="F3" s="631"/>
      <c r="G3" s="631"/>
      <c r="H3" s="632"/>
      <c r="I3" s="633" t="s">
        <v>9</v>
      </c>
      <c r="J3" s="634"/>
      <c r="K3" s="634"/>
      <c r="L3" s="634"/>
      <c r="M3" s="634"/>
      <c r="N3" s="635"/>
      <c r="O3" s="636" t="s">
        <v>10</v>
      </c>
      <c r="P3" s="636"/>
      <c r="Q3" s="636"/>
      <c r="R3" s="636"/>
      <c r="S3" s="636"/>
      <c r="T3" s="636"/>
      <c r="U3" s="636"/>
      <c r="W3" s="633" t="s">
        <v>7</v>
      </c>
      <c r="X3" s="634"/>
      <c r="Y3" s="634"/>
      <c r="Z3" s="633" t="s">
        <v>1</v>
      </c>
      <c r="AA3" s="634"/>
      <c r="AB3" s="634"/>
      <c r="AC3" s="634"/>
      <c r="AD3" s="634"/>
      <c r="AE3" s="634"/>
      <c r="AF3" s="634"/>
      <c r="AG3" s="634"/>
      <c r="AH3" s="634"/>
      <c r="AI3" s="634"/>
      <c r="AJ3" s="634"/>
      <c r="AK3" s="634"/>
      <c r="AL3" s="634"/>
      <c r="AM3" s="634"/>
      <c r="AN3" s="635"/>
      <c r="AO3" s="1"/>
    </row>
    <row r="4" spans="1:59" ht="20.100000000000001" customHeight="1">
      <c r="A4" s="1"/>
      <c r="B4" s="566">
        <f>'入力シート兼事業者（控）'!B6</f>
        <v>0</v>
      </c>
      <c r="C4" s="567"/>
      <c r="D4" s="567"/>
      <c r="E4" s="567"/>
      <c r="F4" s="567"/>
      <c r="G4" s="567"/>
      <c r="H4" s="568"/>
      <c r="I4" s="566">
        <f>K11</f>
        <v>0</v>
      </c>
      <c r="J4" s="567"/>
      <c r="K4" s="567"/>
      <c r="L4" s="567"/>
      <c r="M4" s="567"/>
      <c r="N4" s="568"/>
      <c r="O4" s="569">
        <f>IFERROR(B4+I4,"")</f>
        <v>0</v>
      </c>
      <c r="P4" s="570"/>
      <c r="Q4" s="570"/>
      <c r="R4" s="570"/>
      <c r="S4" s="570"/>
      <c r="T4" s="570"/>
      <c r="U4" s="571"/>
      <c r="W4" s="651">
        <f>'入力シート兼事業者（控）'!$W$6</f>
        <v>0</v>
      </c>
      <c r="X4" s="652"/>
      <c r="Y4" s="653"/>
      <c r="Z4" s="598">
        <f>'入力シート兼事業者（控）'!$Z$6</f>
        <v>0</v>
      </c>
      <c r="AA4" s="599"/>
      <c r="AB4" s="599"/>
      <c r="AC4" s="599"/>
      <c r="AD4" s="599"/>
      <c r="AE4" s="599"/>
      <c r="AF4" s="599"/>
      <c r="AG4" s="599"/>
      <c r="AH4" s="599"/>
      <c r="AI4" s="599"/>
      <c r="AJ4" s="599"/>
      <c r="AK4" s="599"/>
      <c r="AL4" s="599"/>
      <c r="AM4" s="599"/>
      <c r="AN4" s="600"/>
      <c r="AO4" s="1"/>
    </row>
    <row r="5" spans="1:59" ht="9.9499999999999993" customHeight="1">
      <c r="A5" s="1"/>
      <c r="B5" s="1"/>
      <c r="C5" s="1"/>
      <c r="D5" s="1"/>
      <c r="E5" s="1"/>
      <c r="F5" s="1"/>
      <c r="G5" s="1"/>
      <c r="H5" s="1"/>
      <c r="I5" s="1"/>
      <c r="J5" s="1"/>
      <c r="K5" s="1"/>
      <c r="L5" s="1"/>
      <c r="M5" s="1"/>
      <c r="N5" s="3"/>
      <c r="O5" s="3"/>
      <c r="P5" s="3"/>
      <c r="Q5" s="3"/>
      <c r="R5" s="3"/>
      <c r="S5" s="3"/>
      <c r="T5" s="3"/>
      <c r="U5" s="3"/>
      <c r="V5" s="3"/>
      <c r="AH5" s="3"/>
      <c r="AI5" s="1"/>
      <c r="AJ5" s="1"/>
      <c r="AK5" s="1"/>
      <c r="AL5" s="1"/>
      <c r="AM5" s="1"/>
      <c r="AN5" s="1"/>
      <c r="AO5" s="1"/>
    </row>
    <row r="6" spans="1:59" ht="17.100000000000001" customHeight="1">
      <c r="A6" s="1"/>
      <c r="B6" s="2" t="s">
        <v>29</v>
      </c>
      <c r="W6" s="645" t="s">
        <v>25</v>
      </c>
      <c r="X6" s="646"/>
      <c r="Y6" s="646"/>
      <c r="Z6" s="646"/>
      <c r="AA6" s="646"/>
      <c r="AB6" s="646"/>
      <c r="AC6" s="646"/>
      <c r="AD6" s="647"/>
      <c r="AE6" s="572">
        <f>'入力シート兼事業者（控）'!$AE$9</f>
        <v>0</v>
      </c>
      <c r="AF6" s="573"/>
      <c r="AG6" s="573"/>
      <c r="AH6" s="573"/>
      <c r="AI6" s="573"/>
      <c r="AJ6" s="573"/>
      <c r="AK6" s="573"/>
      <c r="AL6" s="573"/>
      <c r="AM6" s="573"/>
      <c r="AN6" s="574"/>
      <c r="AO6" s="1"/>
    </row>
    <row r="7" spans="1:59" ht="17.100000000000001" customHeight="1">
      <c r="A7" s="1"/>
      <c r="B7" s="640" t="s">
        <v>6</v>
      </c>
      <c r="C7" s="641"/>
      <c r="D7" s="641"/>
      <c r="E7" s="642"/>
      <c r="F7" s="648" t="s">
        <v>19</v>
      </c>
      <c r="G7" s="649"/>
      <c r="H7" s="649"/>
      <c r="I7" s="649"/>
      <c r="J7" s="649"/>
      <c r="K7" s="648" t="s">
        <v>8</v>
      </c>
      <c r="L7" s="649"/>
      <c r="M7" s="649"/>
      <c r="N7" s="649"/>
      <c r="O7" s="650"/>
      <c r="W7" s="103" t="s">
        <v>15</v>
      </c>
      <c r="X7" s="103"/>
      <c r="Y7" s="103"/>
      <c r="Z7" s="103"/>
      <c r="AO7" s="1"/>
    </row>
    <row r="8" spans="1:59" ht="17.100000000000001" customHeight="1">
      <c r="A8" s="1"/>
      <c r="B8" s="144">
        <f>'入力シート兼事業者（控）'!B10</f>
        <v>0</v>
      </c>
      <c r="C8" s="145"/>
      <c r="D8" s="145"/>
      <c r="E8" s="146"/>
      <c r="F8" s="593">
        <f ca="1">'入力シート兼事業者（控）'!F10</f>
        <v>0</v>
      </c>
      <c r="G8" s="594"/>
      <c r="H8" s="594"/>
      <c r="I8" s="594"/>
      <c r="J8" s="594"/>
      <c r="K8" s="593" t="str">
        <f>'入力シート兼事業者（控）'!L10</f>
        <v/>
      </c>
      <c r="L8" s="594"/>
      <c r="M8" s="594"/>
      <c r="N8" s="594"/>
      <c r="O8" s="615"/>
      <c r="V8" s="14"/>
      <c r="W8" s="643" t="s">
        <v>13</v>
      </c>
      <c r="X8" s="644"/>
      <c r="Y8" s="644"/>
      <c r="Z8" s="622">
        <f>'入力シート兼事業者（控）'!$Z$10</f>
        <v>0</v>
      </c>
      <c r="AA8" s="623"/>
      <c r="AB8" s="623"/>
      <c r="AC8" s="623"/>
      <c r="AD8" s="666"/>
      <c r="AE8" s="667" t="s">
        <v>63</v>
      </c>
      <c r="AF8" s="667"/>
      <c r="AG8" s="667"/>
      <c r="AH8" s="668"/>
      <c r="AI8" s="578">
        <f>'入力シート兼事業者（控）'!$AI$10</f>
        <v>0</v>
      </c>
      <c r="AJ8" s="579"/>
      <c r="AK8" s="579"/>
      <c r="AL8" s="579"/>
      <c r="AM8" s="579"/>
      <c r="AN8" s="580"/>
      <c r="AO8" s="1"/>
    </row>
    <row r="9" spans="1:59" ht="17.100000000000001" customHeight="1">
      <c r="A9" s="1"/>
      <c r="B9" s="122">
        <f>'入力シート兼事業者（控）'!B11</f>
        <v>0</v>
      </c>
      <c r="C9" s="123"/>
      <c r="D9" s="123"/>
      <c r="E9" s="124"/>
      <c r="F9" s="610">
        <f>'入力シート兼事業者（控）'!F11</f>
        <v>0</v>
      </c>
      <c r="G9" s="611"/>
      <c r="H9" s="611"/>
      <c r="I9" s="611"/>
      <c r="J9" s="611"/>
      <c r="K9" s="660" t="str">
        <f>'入力シート兼事業者（控）'!L11</f>
        <v/>
      </c>
      <c r="L9" s="661"/>
      <c r="M9" s="661"/>
      <c r="N9" s="661"/>
      <c r="O9" s="662"/>
      <c r="V9" s="14"/>
      <c r="W9" s="654" t="s">
        <v>14</v>
      </c>
      <c r="X9" s="655"/>
      <c r="Y9" s="655"/>
      <c r="Z9" s="583">
        <f>'入力シート兼事業者（控）'!Z11</f>
        <v>0</v>
      </c>
      <c r="AA9" s="584"/>
      <c r="AB9" s="584"/>
      <c r="AC9" s="584"/>
      <c r="AD9" s="584"/>
      <c r="AE9" s="584"/>
      <c r="AF9" s="584"/>
      <c r="AG9" s="584"/>
      <c r="AH9" s="584"/>
      <c r="AI9" s="584"/>
      <c r="AJ9" s="584"/>
      <c r="AK9" s="584"/>
      <c r="AL9" s="584"/>
      <c r="AM9" s="584"/>
      <c r="AN9" s="585"/>
      <c r="AO9" s="1"/>
    </row>
    <row r="10" spans="1:59" ht="17.100000000000001" customHeight="1" thickBot="1">
      <c r="A10" s="1"/>
      <c r="B10" s="138" t="str">
        <f>'入力シート兼事業者（控）'!B12</f>
        <v>対象外</v>
      </c>
      <c r="C10" s="139"/>
      <c r="D10" s="139"/>
      <c r="E10" s="140"/>
      <c r="F10" s="658" t="str">
        <f ca="1">'入力シート兼事業者（控）'!F12</f>
        <v/>
      </c>
      <c r="G10" s="659"/>
      <c r="H10" s="659"/>
      <c r="I10" s="659"/>
      <c r="J10" s="659"/>
      <c r="K10" s="663" t="str">
        <f>'入力シート兼事業者（控）'!L12</f>
        <v/>
      </c>
      <c r="L10" s="664"/>
      <c r="M10" s="664"/>
      <c r="N10" s="664"/>
      <c r="O10" s="665"/>
      <c r="V10" s="14"/>
      <c r="W10" s="656"/>
      <c r="X10" s="657"/>
      <c r="Y10" s="657"/>
      <c r="Z10" s="354">
        <f>'入力シート兼事業者（控）'!Z12</f>
        <v>0</v>
      </c>
      <c r="AA10" s="355"/>
      <c r="AB10" s="586"/>
      <c r="AC10" s="586"/>
      <c r="AD10" s="586"/>
      <c r="AE10" s="586"/>
      <c r="AF10" s="586"/>
      <c r="AG10" s="586"/>
      <c r="AH10" s="586"/>
      <c r="AI10" s="586"/>
      <c r="AJ10" s="586"/>
      <c r="AK10" s="586"/>
      <c r="AL10" s="586"/>
      <c r="AM10" s="586"/>
      <c r="AN10" s="587"/>
      <c r="AO10" s="1"/>
    </row>
    <row r="11" spans="1:59" ht="17.100000000000001" customHeight="1" thickTop="1">
      <c r="A11" s="1"/>
      <c r="B11" s="179" t="str">
        <f>'入力シート兼事業者（控）'!B13</f>
        <v>合計</v>
      </c>
      <c r="C11" s="180"/>
      <c r="D11" s="180"/>
      <c r="E11" s="181"/>
      <c r="F11" s="559">
        <f>'入力シート兼事業者（控）'!F13</f>
        <v>0</v>
      </c>
      <c r="G11" s="560"/>
      <c r="H11" s="560"/>
      <c r="I11" s="560"/>
      <c r="J11" s="560"/>
      <c r="K11" s="559">
        <f>'入力シート兼事業者（控）'!L13</f>
        <v>0</v>
      </c>
      <c r="L11" s="560"/>
      <c r="M11" s="560"/>
      <c r="N11" s="560"/>
      <c r="O11" s="561"/>
      <c r="V11" s="14"/>
      <c r="W11" s="679" t="s">
        <v>27</v>
      </c>
      <c r="X11" s="680"/>
      <c r="Y11" s="680"/>
      <c r="Z11" s="552">
        <f>'入力シート兼事業者（控）'!$Z$13</f>
        <v>0</v>
      </c>
      <c r="AA11" s="553"/>
      <c r="AB11" s="553"/>
      <c r="AC11" s="553"/>
      <c r="AD11" s="553"/>
      <c r="AE11" s="553"/>
      <c r="AF11" s="553"/>
      <c r="AG11" s="553"/>
      <c r="AH11" s="553"/>
      <c r="AI11" s="553"/>
      <c r="AJ11" s="553"/>
      <c r="AK11" s="553"/>
      <c r="AL11" s="553"/>
      <c r="AM11" s="677" t="s">
        <v>80</v>
      </c>
      <c r="AN11" s="678"/>
      <c r="AO11" s="1"/>
    </row>
    <row r="12" spans="1:59" ht="15.95" customHeight="1">
      <c r="A12" s="1"/>
      <c r="W12" s="681"/>
      <c r="X12" s="682"/>
      <c r="Y12" s="682"/>
      <c r="Z12" s="554"/>
      <c r="AA12" s="555"/>
      <c r="AB12" s="555"/>
      <c r="AC12" s="555"/>
      <c r="AD12" s="555"/>
      <c r="AE12" s="555"/>
      <c r="AF12" s="555"/>
      <c r="AG12" s="555"/>
      <c r="AH12" s="555"/>
      <c r="AI12" s="555"/>
      <c r="AJ12" s="555"/>
      <c r="AK12" s="555"/>
      <c r="AL12" s="555"/>
      <c r="AM12" s="548"/>
      <c r="AN12" s="549"/>
      <c r="AO12" s="1"/>
    </row>
    <row r="13" spans="1:59" ht="15.95" customHeight="1">
      <c r="A13" s="1"/>
      <c r="B13" s="683" t="s">
        <v>106</v>
      </c>
      <c r="C13" s="684"/>
      <c r="D13" s="684"/>
      <c r="E13" s="685"/>
      <c r="F13" s="624">
        <f>④請求書兼納品書!$F$13</f>
        <v>0</v>
      </c>
      <c r="G13" s="625"/>
      <c r="H13" s="625"/>
      <c r="I13" s="625"/>
      <c r="J13" s="626"/>
      <c r="K13" s="683" t="s">
        <v>107</v>
      </c>
      <c r="L13" s="684"/>
      <c r="M13" s="684"/>
      <c r="N13" s="684"/>
      <c r="O13" s="685"/>
      <c r="P13" s="627">
        <f>④請求書兼納品書!$P$13</f>
        <v>0</v>
      </c>
      <c r="Q13" s="628"/>
      <c r="R13" s="628"/>
      <c r="S13" s="628"/>
      <c r="T13" s="629"/>
      <c r="W13" s="71" t="s">
        <v>68</v>
      </c>
      <c r="AH13" s="3"/>
      <c r="AI13" s="1"/>
      <c r="AJ13" s="1"/>
      <c r="AK13" s="1"/>
      <c r="AL13" s="1"/>
      <c r="AM13" s="1"/>
      <c r="AN13" s="1"/>
      <c r="AO13" s="1"/>
      <c r="AY13" s="42"/>
      <c r="AZ13" s="42"/>
      <c r="BA13" s="42"/>
      <c r="BB13" s="42"/>
      <c r="BC13" s="42"/>
      <c r="BD13" s="42"/>
      <c r="BE13" s="42"/>
      <c r="BF13" s="42"/>
      <c r="BG13" s="42"/>
    </row>
    <row r="14" spans="1:59" ht="9.9499999999999993" customHeight="1" thickBot="1">
      <c r="A14" s="1"/>
      <c r="B14" s="6"/>
      <c r="C14" s="6"/>
      <c r="D14" s="6"/>
      <c r="E14" s="6"/>
      <c r="F14" s="6"/>
      <c r="G14" s="6"/>
      <c r="H14" s="6"/>
      <c r="I14" s="6"/>
      <c r="J14" s="6"/>
      <c r="K14" s="6"/>
      <c r="L14" s="6"/>
      <c r="M14" s="6"/>
      <c r="N14" s="7"/>
      <c r="O14" s="7"/>
      <c r="P14" s="7"/>
      <c r="Q14" s="7"/>
      <c r="R14" s="7"/>
      <c r="S14" s="7"/>
      <c r="T14" s="7"/>
      <c r="U14" s="8"/>
      <c r="V14" s="18"/>
      <c r="W14" s="18"/>
      <c r="X14" s="8"/>
      <c r="Y14" s="8"/>
      <c r="Z14" s="8"/>
      <c r="AA14" s="8"/>
      <c r="AB14" s="8"/>
      <c r="AC14" s="8"/>
      <c r="AD14" s="8"/>
      <c r="AE14" s="8"/>
      <c r="AF14" s="8"/>
      <c r="AG14" s="8"/>
      <c r="AH14" s="7"/>
      <c r="AI14" s="6"/>
      <c r="AJ14" s="6"/>
      <c r="AK14" s="6"/>
      <c r="AL14" s="6"/>
      <c r="AM14" s="6"/>
      <c r="AN14" s="1"/>
      <c r="AO14" s="1"/>
      <c r="AY14" s="44"/>
      <c r="AZ14" s="44"/>
      <c r="BA14" s="44"/>
      <c r="BB14" s="44"/>
      <c r="BC14" s="44"/>
      <c r="BD14" s="44"/>
      <c r="BE14" s="44"/>
      <c r="BF14" s="44"/>
      <c r="BG14" s="44"/>
    </row>
    <row r="15" spans="1:59" ht="9.9499999999999993" customHeight="1" thickTop="1" thickBot="1">
      <c r="A15" s="1"/>
      <c r="B15" s="1"/>
      <c r="C15" s="1"/>
      <c r="D15" s="1"/>
      <c r="E15" s="1"/>
      <c r="F15" s="1"/>
      <c r="G15" s="1"/>
      <c r="H15" s="1"/>
      <c r="I15" s="1"/>
      <c r="J15" s="1"/>
      <c r="K15" s="1"/>
      <c r="L15" s="1"/>
      <c r="M15" s="1"/>
      <c r="N15" s="3"/>
      <c r="O15" s="3"/>
      <c r="P15" s="3"/>
      <c r="Q15" s="3"/>
      <c r="R15" s="3"/>
      <c r="S15" s="3"/>
      <c r="T15" s="3"/>
      <c r="U15" s="3"/>
      <c r="V15" s="3"/>
      <c r="AH15" s="3"/>
      <c r="AI15" s="1"/>
      <c r="AJ15" s="1"/>
      <c r="AK15" s="1"/>
      <c r="AL15" s="1"/>
      <c r="AM15" s="1"/>
      <c r="AN15" s="1"/>
      <c r="AO15" s="1"/>
    </row>
    <row r="16" spans="1:59" ht="20.100000000000001" customHeight="1" thickTop="1">
      <c r="A16" s="4"/>
      <c r="B16" s="669" t="str">
        <f>'入力シート兼事業者（控）'!$B$19</f>
        <v>返還請求日</v>
      </c>
      <c r="C16" s="670"/>
      <c r="D16" s="670"/>
      <c r="E16" s="671"/>
      <c r="F16" s="672">
        <f>'入力シート兼事業者（控）'!$G$19</f>
        <v>0</v>
      </c>
      <c r="G16" s="672"/>
      <c r="H16" s="672"/>
      <c r="I16" s="672"/>
      <c r="J16" s="672"/>
      <c r="K16" s="672"/>
      <c r="L16" s="672"/>
      <c r="M16" s="672"/>
      <c r="N16" s="672"/>
      <c r="O16" s="673"/>
      <c r="AH16" s="604" t="str">
        <f>④請求書兼納品書!$AH$16</f>
        <v>返　還</v>
      </c>
      <c r="AI16" s="605"/>
      <c r="AJ16" s="605"/>
      <c r="AK16" s="605"/>
      <c r="AL16" s="605"/>
      <c r="AM16" s="605"/>
      <c r="AN16" s="606"/>
      <c r="AO16" s="1"/>
    </row>
    <row r="17" spans="1:43" ht="5.0999999999999996" customHeight="1" thickBot="1">
      <c r="A17" s="4"/>
      <c r="AH17" s="607"/>
      <c r="AI17" s="608"/>
      <c r="AJ17" s="608"/>
      <c r="AK17" s="608"/>
      <c r="AL17" s="608"/>
      <c r="AM17" s="608"/>
      <c r="AN17" s="609"/>
      <c r="AO17" s="1"/>
    </row>
    <row r="18" spans="1:43" ht="20.100000000000001" customHeight="1" thickTop="1">
      <c r="B18" s="1" t="s">
        <v>21</v>
      </c>
      <c r="AO18" s="1"/>
    </row>
    <row r="19" spans="1:43" ht="15.95" customHeight="1">
      <c r="A19" s="4"/>
      <c r="B19" s="633" t="s">
        <v>31</v>
      </c>
      <c r="C19" s="634"/>
      <c r="D19" s="634"/>
      <c r="E19" s="635"/>
      <c r="F19" s="443">
        <f>'入力シート兼事業者（控）'!$G$22</f>
        <v>0</v>
      </c>
      <c r="G19" s="444"/>
      <c r="H19" s="444"/>
      <c r="I19" s="444"/>
      <c r="J19" s="444"/>
      <c r="K19" s="444"/>
      <c r="L19" s="444"/>
      <c r="M19" s="444"/>
      <c r="N19" s="444"/>
      <c r="O19" s="444"/>
      <c r="P19" s="444"/>
      <c r="Q19" s="444"/>
      <c r="R19" s="444"/>
      <c r="S19" s="444"/>
      <c r="T19" s="444"/>
      <c r="U19" s="444"/>
      <c r="V19" s="444"/>
      <c r="W19" s="444"/>
      <c r="X19" s="444"/>
      <c r="Y19" s="444"/>
      <c r="Z19" s="445"/>
      <c r="AC19" s="633" t="s">
        <v>22</v>
      </c>
      <c r="AD19" s="634"/>
      <c r="AE19" s="634"/>
      <c r="AF19" s="634"/>
      <c r="AG19" s="635"/>
      <c r="AH19" s="674" t="s">
        <v>20</v>
      </c>
      <c r="AI19" s="675"/>
      <c r="AJ19" s="675"/>
      <c r="AK19" s="675"/>
      <c r="AL19" s="675"/>
      <c r="AM19" s="675"/>
      <c r="AN19" s="676"/>
    </row>
    <row r="20" spans="1:43" ht="15.95" customHeight="1">
      <c r="A20" s="4"/>
      <c r="B20" s="688" t="str">
        <f>'入力シート兼事業者（控）'!B23</f>
        <v>工事コード</v>
      </c>
      <c r="C20" s="689"/>
      <c r="D20" s="689"/>
      <c r="E20" s="690"/>
      <c r="F20" s="691">
        <f>'入力シート兼事業者（控）'!$G$23</f>
        <v>0</v>
      </c>
      <c r="G20" s="692"/>
      <c r="H20" s="692"/>
      <c r="I20" s="692"/>
      <c r="J20" s="692"/>
      <c r="K20" s="694" t="s">
        <v>33</v>
      </c>
      <c r="L20" s="695"/>
      <c r="M20" s="695"/>
      <c r="N20" s="696" t="str">
        <f>LEFTB('入力シート兼事業者（控）'!$G$21,48)</f>
        <v/>
      </c>
      <c r="O20" s="697"/>
      <c r="P20" s="697"/>
      <c r="Q20" s="697"/>
      <c r="R20" s="697"/>
      <c r="S20" s="697"/>
      <c r="T20" s="697"/>
      <c r="U20" s="697"/>
      <c r="V20" s="697"/>
      <c r="W20" s="697"/>
      <c r="X20" s="697"/>
      <c r="Y20" s="697"/>
      <c r="Z20" s="698"/>
      <c r="AC20" s="410">
        <f>'入力シート兼事業者（控）'!AE23</f>
        <v>0</v>
      </c>
      <c r="AD20" s="411"/>
      <c r="AE20" s="411"/>
      <c r="AF20" s="411"/>
      <c r="AG20" s="412"/>
      <c r="AH20" s="556">
        <f>'入力シート兼事業者（控）'!AI23</f>
        <v>0</v>
      </c>
      <c r="AI20" s="557"/>
      <c r="AJ20" s="557"/>
      <c r="AK20" s="557"/>
      <c r="AL20" s="557"/>
      <c r="AM20" s="557"/>
      <c r="AN20" s="558"/>
    </row>
    <row r="21" spans="1:43" ht="9.9499999999999993" customHeight="1">
      <c r="A21" s="4"/>
      <c r="Z21" s="15"/>
      <c r="AA21" s="15"/>
      <c r="AB21" s="15"/>
      <c r="AC21" s="15"/>
      <c r="AD21" s="15"/>
      <c r="AE21" s="15"/>
      <c r="AF21" s="15"/>
      <c r="AG21" s="15"/>
      <c r="AH21" s="15"/>
      <c r="AI21" s="15"/>
      <c r="AJ21" s="15"/>
      <c r="AK21" s="15"/>
      <c r="AL21" s="15"/>
      <c r="AM21" s="15"/>
      <c r="AN21" s="15"/>
    </row>
    <row r="22" spans="1:43" ht="15.95" customHeight="1">
      <c r="A22" s="1"/>
      <c r="B22" s="229" t="s">
        <v>49</v>
      </c>
      <c r="C22" s="229"/>
      <c r="D22" s="229"/>
      <c r="E22" s="229"/>
      <c r="F22" s="413"/>
      <c r="G22" s="414"/>
      <c r="H22" s="414"/>
      <c r="I22" s="414"/>
      <c r="J22" s="414"/>
      <c r="K22" s="414"/>
      <c r="L22" s="414"/>
      <c r="M22" s="414"/>
      <c r="N22" s="414"/>
      <c r="O22" s="414"/>
      <c r="P22" s="414"/>
      <c r="Q22" s="414"/>
      <c r="R22" s="414"/>
      <c r="S22" s="414"/>
      <c r="T22" s="414"/>
      <c r="U22" s="414"/>
      <c r="V22" s="414"/>
      <c r="W22" s="414"/>
      <c r="X22" s="414"/>
      <c r="Y22" s="414"/>
      <c r="Z22" s="414"/>
      <c r="AA22" s="414"/>
      <c r="AB22" s="414"/>
    </row>
    <row r="23" spans="1:43" ht="15.95" customHeight="1">
      <c r="A23" s="1"/>
      <c r="B23" s="24" t="s">
        <v>5</v>
      </c>
      <c r="C23" s="686" t="str">
        <f>'入力シート兼事業者（控）'!C25</f>
        <v>返還日</v>
      </c>
      <c r="D23" s="687"/>
      <c r="E23" s="687"/>
      <c r="F23" s="693"/>
      <c r="G23" s="686" t="str">
        <f>'入力シート兼事業者（控）'!G25</f>
        <v>基の取引日</v>
      </c>
      <c r="H23" s="687"/>
      <c r="I23" s="687"/>
      <c r="J23" s="693"/>
      <c r="K23" s="686" t="str">
        <f>'入力シート兼事業者（控）'!K25</f>
        <v>品名</v>
      </c>
      <c r="L23" s="687"/>
      <c r="M23" s="687"/>
      <c r="N23" s="687"/>
      <c r="O23" s="687"/>
      <c r="P23" s="693"/>
      <c r="Q23" s="643" t="str">
        <f>'入力シート兼事業者（控）'!Q25</f>
        <v>材種 / 規格 / 記号等</v>
      </c>
      <c r="R23" s="667"/>
      <c r="S23" s="667"/>
      <c r="T23" s="667"/>
      <c r="U23" s="667"/>
      <c r="V23" s="667"/>
      <c r="W23" s="667"/>
      <c r="X23" s="667"/>
      <c r="Y23" s="668"/>
      <c r="Z23" s="686" t="str">
        <f>'入力シート兼事業者（控）'!Z25</f>
        <v>数量</v>
      </c>
      <c r="AA23" s="687"/>
      <c r="AB23" s="687"/>
      <c r="AC23" s="686" t="str">
        <f>'入力シート兼事業者（控）'!AC25</f>
        <v>単位</v>
      </c>
      <c r="AD23" s="693"/>
      <c r="AE23" s="686" t="str">
        <f>'入力シート兼事業者（控）'!AE25</f>
        <v>単価</v>
      </c>
      <c r="AF23" s="687"/>
      <c r="AG23" s="687"/>
      <c r="AH23" s="693"/>
      <c r="AI23" s="686" t="str">
        <f>'入力シート兼事業者（控）'!AI25</f>
        <v>税率</v>
      </c>
      <c r="AJ23" s="693"/>
      <c r="AK23" s="686" t="str">
        <f>'入力シート兼事業者（控）'!AK25</f>
        <v>金額(税抜)</v>
      </c>
      <c r="AL23" s="687"/>
      <c r="AM23" s="687"/>
      <c r="AN23" s="693"/>
    </row>
    <row r="24" spans="1:43" ht="15.95" customHeight="1">
      <c r="A24" s="1"/>
      <c r="B24" s="32">
        <v>1</v>
      </c>
      <c r="C24" s="524">
        <f>'入力シート兼事業者（控）'!C26</f>
        <v>0</v>
      </c>
      <c r="D24" s="525"/>
      <c r="E24" s="525"/>
      <c r="F24" s="526"/>
      <c r="G24" s="524">
        <f>'入力シート兼事業者（控）'!G26</f>
        <v>0</v>
      </c>
      <c r="H24" s="525"/>
      <c r="I24" s="525"/>
      <c r="J24" s="526"/>
      <c r="K24" s="527">
        <f>'入力シート兼事業者（控）'!K26</f>
        <v>0</v>
      </c>
      <c r="L24" s="528"/>
      <c r="M24" s="528"/>
      <c r="N24" s="528"/>
      <c r="O24" s="528"/>
      <c r="P24" s="529"/>
      <c r="Q24" s="699">
        <f>'入力シート兼事業者（控）'!Q26</f>
        <v>0</v>
      </c>
      <c r="R24" s="700"/>
      <c r="S24" s="700"/>
      <c r="T24" s="700"/>
      <c r="U24" s="700"/>
      <c r="V24" s="700"/>
      <c r="W24" s="700"/>
      <c r="X24" s="700"/>
      <c r="Y24" s="701"/>
      <c r="Z24" s="536">
        <f>④請求書兼納品書!Z24</f>
        <v>0</v>
      </c>
      <c r="AA24" s="537"/>
      <c r="AB24" s="31" t="str">
        <f>④請求書兼納品書!AB24</f>
        <v/>
      </c>
      <c r="AC24" s="517">
        <f>④請求書兼納品書!AC24</f>
        <v>0</v>
      </c>
      <c r="AD24" s="518"/>
      <c r="AE24" s="533">
        <f>④請求書兼納品書!AE24</f>
        <v>0</v>
      </c>
      <c r="AF24" s="534"/>
      <c r="AG24" s="535"/>
      <c r="AH24" s="35" t="str">
        <f>④請求書兼納品書!AH24</f>
        <v/>
      </c>
      <c r="AI24" s="519">
        <f>④請求書兼納品書!AI24</f>
        <v>0</v>
      </c>
      <c r="AJ24" s="520"/>
      <c r="AK24" s="521" t="str">
        <f>④請求書兼納品書!AK24</f>
        <v/>
      </c>
      <c r="AL24" s="522"/>
      <c r="AM24" s="522"/>
      <c r="AN24" s="523"/>
    </row>
    <row r="25" spans="1:43" ht="15.95" customHeight="1">
      <c r="A25" s="5"/>
      <c r="B25" s="33">
        <v>2</v>
      </c>
      <c r="C25" s="466">
        <f>'入力シート兼事業者（控）'!C27</f>
        <v>0</v>
      </c>
      <c r="D25" s="467"/>
      <c r="E25" s="467"/>
      <c r="F25" s="468"/>
      <c r="G25" s="466">
        <f>'入力シート兼事業者（控）'!G27</f>
        <v>0</v>
      </c>
      <c r="H25" s="467"/>
      <c r="I25" s="467"/>
      <c r="J25" s="468"/>
      <c r="K25" s="469">
        <f>'入力シート兼事業者（控）'!K27</f>
        <v>0</v>
      </c>
      <c r="L25" s="470"/>
      <c r="M25" s="470"/>
      <c r="N25" s="470"/>
      <c r="O25" s="470"/>
      <c r="P25" s="471"/>
      <c r="Q25" s="469">
        <f>'入力シート兼事業者（控）'!Q27</f>
        <v>0</v>
      </c>
      <c r="R25" s="470"/>
      <c r="S25" s="470"/>
      <c r="T25" s="470"/>
      <c r="U25" s="470"/>
      <c r="V25" s="470"/>
      <c r="W25" s="470"/>
      <c r="X25" s="470"/>
      <c r="Y25" s="471"/>
      <c r="Z25" s="475">
        <f>④請求書兼納品書!Z25</f>
        <v>0</v>
      </c>
      <c r="AA25" s="476"/>
      <c r="AB25" s="36" t="str">
        <f>④請求書兼納品書!AB25</f>
        <v/>
      </c>
      <c r="AC25" s="482">
        <f>④請求書兼納品書!AC25</f>
        <v>0</v>
      </c>
      <c r="AD25" s="483"/>
      <c r="AE25" s="484">
        <f>④請求書兼納品書!AE25</f>
        <v>0</v>
      </c>
      <c r="AF25" s="485"/>
      <c r="AG25" s="486"/>
      <c r="AH25" s="39" t="str">
        <f>④請求書兼納品書!AH25</f>
        <v/>
      </c>
      <c r="AI25" s="480">
        <f>④請求書兼納品書!AI25</f>
        <v>0</v>
      </c>
      <c r="AJ25" s="481"/>
      <c r="AK25" s="477" t="str">
        <f>④請求書兼納品書!AK25</f>
        <v/>
      </c>
      <c r="AL25" s="478"/>
      <c r="AM25" s="478"/>
      <c r="AN25" s="479"/>
      <c r="AP25" s="5"/>
      <c r="AQ25" s="5"/>
    </row>
    <row r="26" spans="1:43" ht="15.95" customHeight="1">
      <c r="A26" s="5"/>
      <c r="B26" s="33">
        <v>3</v>
      </c>
      <c r="C26" s="466">
        <f>'入力シート兼事業者（控）'!C28</f>
        <v>0</v>
      </c>
      <c r="D26" s="467"/>
      <c r="E26" s="467"/>
      <c r="F26" s="468"/>
      <c r="G26" s="466">
        <f>'入力シート兼事業者（控）'!G28</f>
        <v>0</v>
      </c>
      <c r="H26" s="467"/>
      <c r="I26" s="467"/>
      <c r="J26" s="468"/>
      <c r="K26" s="469">
        <f>'入力シート兼事業者（控）'!K28</f>
        <v>0</v>
      </c>
      <c r="L26" s="470"/>
      <c r="M26" s="470"/>
      <c r="N26" s="470"/>
      <c r="O26" s="470"/>
      <c r="P26" s="471"/>
      <c r="Q26" s="469">
        <f>'入力シート兼事業者（控）'!Q28</f>
        <v>0</v>
      </c>
      <c r="R26" s="470"/>
      <c r="S26" s="470"/>
      <c r="T26" s="470"/>
      <c r="U26" s="470"/>
      <c r="V26" s="470"/>
      <c r="W26" s="470"/>
      <c r="X26" s="470"/>
      <c r="Y26" s="471"/>
      <c r="Z26" s="475">
        <f>④請求書兼納品書!Z26</f>
        <v>0</v>
      </c>
      <c r="AA26" s="476"/>
      <c r="AB26" s="36" t="str">
        <f>④請求書兼納品書!AB26</f>
        <v/>
      </c>
      <c r="AC26" s="482">
        <f>④請求書兼納品書!AC26</f>
        <v>0</v>
      </c>
      <c r="AD26" s="483"/>
      <c r="AE26" s="484">
        <f>④請求書兼納品書!AE26</f>
        <v>0</v>
      </c>
      <c r="AF26" s="485"/>
      <c r="AG26" s="486"/>
      <c r="AH26" s="39" t="str">
        <f>④請求書兼納品書!AH26</f>
        <v/>
      </c>
      <c r="AI26" s="480">
        <f>④請求書兼納品書!AI26</f>
        <v>0</v>
      </c>
      <c r="AJ26" s="481"/>
      <c r="AK26" s="477" t="str">
        <f>④請求書兼納品書!AK26</f>
        <v/>
      </c>
      <c r="AL26" s="478"/>
      <c r="AM26" s="478"/>
      <c r="AN26" s="479"/>
      <c r="AP26" s="5"/>
      <c r="AQ26" s="5"/>
    </row>
    <row r="27" spans="1:43" ht="15.95" customHeight="1">
      <c r="A27" s="5"/>
      <c r="B27" s="33">
        <v>4</v>
      </c>
      <c r="C27" s="466">
        <f>'入力シート兼事業者（控）'!C29</f>
        <v>0</v>
      </c>
      <c r="D27" s="467"/>
      <c r="E27" s="467"/>
      <c r="F27" s="468"/>
      <c r="G27" s="466">
        <f>'入力シート兼事業者（控）'!G29</f>
        <v>0</v>
      </c>
      <c r="H27" s="467"/>
      <c r="I27" s="467"/>
      <c r="J27" s="468"/>
      <c r="K27" s="469">
        <f>'入力シート兼事業者（控）'!K29</f>
        <v>0</v>
      </c>
      <c r="L27" s="470"/>
      <c r="M27" s="470"/>
      <c r="N27" s="470"/>
      <c r="O27" s="470"/>
      <c r="P27" s="471"/>
      <c r="Q27" s="469">
        <f>'入力シート兼事業者（控）'!Q29</f>
        <v>0</v>
      </c>
      <c r="R27" s="470"/>
      <c r="S27" s="470"/>
      <c r="T27" s="470"/>
      <c r="U27" s="470"/>
      <c r="V27" s="470"/>
      <c r="W27" s="470"/>
      <c r="X27" s="470"/>
      <c r="Y27" s="471"/>
      <c r="Z27" s="475">
        <f>④請求書兼納品書!Z27</f>
        <v>0</v>
      </c>
      <c r="AA27" s="476"/>
      <c r="AB27" s="36" t="str">
        <f>④請求書兼納品書!AB27</f>
        <v/>
      </c>
      <c r="AC27" s="482">
        <f>④請求書兼納品書!AC27</f>
        <v>0</v>
      </c>
      <c r="AD27" s="483"/>
      <c r="AE27" s="484">
        <f>④請求書兼納品書!AE27</f>
        <v>0</v>
      </c>
      <c r="AF27" s="485"/>
      <c r="AG27" s="486"/>
      <c r="AH27" s="39" t="str">
        <f>④請求書兼納品書!AH27</f>
        <v/>
      </c>
      <c r="AI27" s="480">
        <f>④請求書兼納品書!AI27</f>
        <v>0</v>
      </c>
      <c r="AJ27" s="481"/>
      <c r="AK27" s="477" t="str">
        <f>④請求書兼納品書!AK27</f>
        <v/>
      </c>
      <c r="AL27" s="478"/>
      <c r="AM27" s="478"/>
      <c r="AN27" s="479"/>
      <c r="AP27" s="5"/>
      <c r="AQ27" s="5"/>
    </row>
    <row r="28" spans="1:43" ht="15.95" customHeight="1">
      <c r="A28" s="5"/>
      <c r="B28" s="33">
        <v>5</v>
      </c>
      <c r="C28" s="466">
        <f>'入力シート兼事業者（控）'!C30</f>
        <v>0</v>
      </c>
      <c r="D28" s="467"/>
      <c r="E28" s="467"/>
      <c r="F28" s="468"/>
      <c r="G28" s="466">
        <f>'入力シート兼事業者（控）'!G30</f>
        <v>0</v>
      </c>
      <c r="H28" s="467"/>
      <c r="I28" s="467"/>
      <c r="J28" s="468"/>
      <c r="K28" s="469">
        <f>'入力シート兼事業者（控）'!K30</f>
        <v>0</v>
      </c>
      <c r="L28" s="470"/>
      <c r="M28" s="470"/>
      <c r="N28" s="470"/>
      <c r="O28" s="470"/>
      <c r="P28" s="471"/>
      <c r="Q28" s="469">
        <f>'入力シート兼事業者（控）'!Q30</f>
        <v>0</v>
      </c>
      <c r="R28" s="470"/>
      <c r="S28" s="470"/>
      <c r="T28" s="470"/>
      <c r="U28" s="470"/>
      <c r="V28" s="470"/>
      <c r="W28" s="470"/>
      <c r="X28" s="470"/>
      <c r="Y28" s="471"/>
      <c r="Z28" s="475">
        <f>④請求書兼納品書!Z28</f>
        <v>0</v>
      </c>
      <c r="AA28" s="476"/>
      <c r="AB28" s="36" t="str">
        <f>④請求書兼納品書!AB28</f>
        <v/>
      </c>
      <c r="AC28" s="482">
        <f>④請求書兼納品書!AC28</f>
        <v>0</v>
      </c>
      <c r="AD28" s="483"/>
      <c r="AE28" s="484">
        <f>④請求書兼納品書!AE28</f>
        <v>0</v>
      </c>
      <c r="AF28" s="485"/>
      <c r="AG28" s="486"/>
      <c r="AH28" s="39" t="str">
        <f>④請求書兼納品書!AH28</f>
        <v/>
      </c>
      <c r="AI28" s="480">
        <f>④請求書兼納品書!AI28</f>
        <v>0</v>
      </c>
      <c r="AJ28" s="481"/>
      <c r="AK28" s="477" t="str">
        <f>④請求書兼納品書!AK28</f>
        <v/>
      </c>
      <c r="AL28" s="478"/>
      <c r="AM28" s="478"/>
      <c r="AN28" s="479"/>
      <c r="AP28" s="5"/>
      <c r="AQ28" s="5"/>
    </row>
    <row r="29" spans="1:43" ht="15.95" customHeight="1">
      <c r="A29" s="5"/>
      <c r="B29" s="33">
        <v>6</v>
      </c>
      <c r="C29" s="466">
        <f>'入力シート兼事業者（控）'!C31</f>
        <v>0</v>
      </c>
      <c r="D29" s="467"/>
      <c r="E29" s="467"/>
      <c r="F29" s="468"/>
      <c r="G29" s="466">
        <f>'入力シート兼事業者（控）'!G31</f>
        <v>0</v>
      </c>
      <c r="H29" s="467"/>
      <c r="I29" s="467"/>
      <c r="J29" s="468"/>
      <c r="K29" s="482">
        <f>'入力シート兼事業者（控）'!K31</f>
        <v>0</v>
      </c>
      <c r="L29" s="702"/>
      <c r="M29" s="702"/>
      <c r="N29" s="702"/>
      <c r="O29" s="702"/>
      <c r="P29" s="483"/>
      <c r="Q29" s="482">
        <f>'入力シート兼事業者（控）'!Q31</f>
        <v>0</v>
      </c>
      <c r="R29" s="702"/>
      <c r="S29" s="702"/>
      <c r="T29" s="702"/>
      <c r="U29" s="702"/>
      <c r="V29" s="702"/>
      <c r="W29" s="702"/>
      <c r="X29" s="702"/>
      <c r="Y29" s="483"/>
      <c r="Z29" s="475">
        <f>④請求書兼納品書!Z29</f>
        <v>0</v>
      </c>
      <c r="AA29" s="476"/>
      <c r="AB29" s="36" t="str">
        <f>④請求書兼納品書!AB29</f>
        <v/>
      </c>
      <c r="AC29" s="482">
        <f>④請求書兼納品書!AC29</f>
        <v>0</v>
      </c>
      <c r="AD29" s="483"/>
      <c r="AE29" s="484">
        <f>④請求書兼納品書!AE29</f>
        <v>0</v>
      </c>
      <c r="AF29" s="485"/>
      <c r="AG29" s="486"/>
      <c r="AH29" s="39" t="str">
        <f>④請求書兼納品書!AH29</f>
        <v/>
      </c>
      <c r="AI29" s="480">
        <f>④請求書兼納品書!AI29</f>
        <v>0</v>
      </c>
      <c r="AJ29" s="481"/>
      <c r="AK29" s="477" t="str">
        <f>④請求書兼納品書!AK29</f>
        <v/>
      </c>
      <c r="AL29" s="478"/>
      <c r="AM29" s="478"/>
      <c r="AN29" s="479"/>
      <c r="AP29" s="5"/>
      <c r="AQ29" s="5"/>
    </row>
    <row r="30" spans="1:43" ht="15.95" customHeight="1">
      <c r="A30" s="5"/>
      <c r="B30" s="33">
        <v>7</v>
      </c>
      <c r="C30" s="466">
        <f>'入力シート兼事業者（控）'!C32</f>
        <v>0</v>
      </c>
      <c r="D30" s="467"/>
      <c r="E30" s="467"/>
      <c r="F30" s="468"/>
      <c r="G30" s="466">
        <f>'入力シート兼事業者（控）'!G32</f>
        <v>0</v>
      </c>
      <c r="H30" s="467"/>
      <c r="I30" s="467"/>
      <c r="J30" s="468"/>
      <c r="K30" s="469">
        <f>'入力シート兼事業者（控）'!K32</f>
        <v>0</v>
      </c>
      <c r="L30" s="470"/>
      <c r="M30" s="470"/>
      <c r="N30" s="470"/>
      <c r="O30" s="470"/>
      <c r="P30" s="471"/>
      <c r="Q30" s="469">
        <f>'入力シート兼事業者（控）'!Q32</f>
        <v>0</v>
      </c>
      <c r="R30" s="470"/>
      <c r="S30" s="470"/>
      <c r="T30" s="470"/>
      <c r="U30" s="470"/>
      <c r="V30" s="470"/>
      <c r="W30" s="470"/>
      <c r="X30" s="470"/>
      <c r="Y30" s="471"/>
      <c r="Z30" s="475">
        <f>④請求書兼納品書!Z30</f>
        <v>0</v>
      </c>
      <c r="AA30" s="476"/>
      <c r="AB30" s="36" t="str">
        <f>④請求書兼納品書!AB30</f>
        <v/>
      </c>
      <c r="AC30" s="482">
        <f>④請求書兼納品書!AC30</f>
        <v>0</v>
      </c>
      <c r="AD30" s="483"/>
      <c r="AE30" s="484">
        <f>④請求書兼納品書!AE30</f>
        <v>0</v>
      </c>
      <c r="AF30" s="485"/>
      <c r="AG30" s="486"/>
      <c r="AH30" s="39" t="str">
        <f>④請求書兼納品書!AH30</f>
        <v/>
      </c>
      <c r="AI30" s="480">
        <f>④請求書兼納品書!AI30</f>
        <v>0</v>
      </c>
      <c r="AJ30" s="481"/>
      <c r="AK30" s="477" t="str">
        <f>④請求書兼納品書!AK30</f>
        <v/>
      </c>
      <c r="AL30" s="478"/>
      <c r="AM30" s="478"/>
      <c r="AN30" s="479"/>
      <c r="AP30" s="5"/>
      <c r="AQ30" s="5"/>
    </row>
    <row r="31" spans="1:43" ht="15.95" customHeight="1">
      <c r="A31" s="5"/>
      <c r="B31" s="33">
        <v>8</v>
      </c>
      <c r="C31" s="466">
        <f>'入力シート兼事業者（控）'!C33</f>
        <v>0</v>
      </c>
      <c r="D31" s="467"/>
      <c r="E31" s="467"/>
      <c r="F31" s="468"/>
      <c r="G31" s="466">
        <f>'入力シート兼事業者（控）'!G33</f>
        <v>0</v>
      </c>
      <c r="H31" s="467"/>
      <c r="I31" s="467"/>
      <c r="J31" s="468"/>
      <c r="K31" s="469">
        <f>'入力シート兼事業者（控）'!K33</f>
        <v>0</v>
      </c>
      <c r="L31" s="470"/>
      <c r="M31" s="470"/>
      <c r="N31" s="470"/>
      <c r="O31" s="470"/>
      <c r="P31" s="471"/>
      <c r="Q31" s="469">
        <f>'入力シート兼事業者（控）'!Q33</f>
        <v>0</v>
      </c>
      <c r="R31" s="470"/>
      <c r="S31" s="470"/>
      <c r="T31" s="470"/>
      <c r="U31" s="470"/>
      <c r="V31" s="470"/>
      <c r="W31" s="470"/>
      <c r="X31" s="470"/>
      <c r="Y31" s="471"/>
      <c r="Z31" s="475">
        <f>④請求書兼納品書!Z31</f>
        <v>0</v>
      </c>
      <c r="AA31" s="476"/>
      <c r="AB31" s="36" t="str">
        <f>④請求書兼納品書!AB31</f>
        <v/>
      </c>
      <c r="AC31" s="482">
        <f>④請求書兼納品書!AC31</f>
        <v>0</v>
      </c>
      <c r="AD31" s="483"/>
      <c r="AE31" s="484">
        <f>④請求書兼納品書!AE31</f>
        <v>0</v>
      </c>
      <c r="AF31" s="485"/>
      <c r="AG31" s="486"/>
      <c r="AH31" s="39" t="str">
        <f>④請求書兼納品書!AH31</f>
        <v/>
      </c>
      <c r="AI31" s="480">
        <f>④請求書兼納品書!AI31</f>
        <v>0</v>
      </c>
      <c r="AJ31" s="481"/>
      <c r="AK31" s="477" t="str">
        <f>④請求書兼納品書!AK31</f>
        <v/>
      </c>
      <c r="AL31" s="478"/>
      <c r="AM31" s="478"/>
      <c r="AN31" s="479"/>
      <c r="AP31" s="5"/>
      <c r="AQ31" s="5"/>
    </row>
    <row r="32" spans="1:43" ht="15.95" customHeight="1">
      <c r="A32" s="5"/>
      <c r="B32" s="33">
        <v>9</v>
      </c>
      <c r="C32" s="466">
        <f>'入力シート兼事業者（控）'!C34</f>
        <v>0</v>
      </c>
      <c r="D32" s="467"/>
      <c r="E32" s="467"/>
      <c r="F32" s="468"/>
      <c r="G32" s="466">
        <f>'入力シート兼事業者（控）'!G34</f>
        <v>0</v>
      </c>
      <c r="H32" s="467"/>
      <c r="I32" s="467"/>
      <c r="J32" s="468"/>
      <c r="K32" s="469">
        <f>'入力シート兼事業者（控）'!K34</f>
        <v>0</v>
      </c>
      <c r="L32" s="470"/>
      <c r="M32" s="470"/>
      <c r="N32" s="470"/>
      <c r="O32" s="470"/>
      <c r="P32" s="471"/>
      <c r="Q32" s="469">
        <f>'入力シート兼事業者（控）'!Q34</f>
        <v>0</v>
      </c>
      <c r="R32" s="470"/>
      <c r="S32" s="470"/>
      <c r="T32" s="470"/>
      <c r="U32" s="470"/>
      <c r="V32" s="470"/>
      <c r="W32" s="470"/>
      <c r="X32" s="470"/>
      <c r="Y32" s="471"/>
      <c r="Z32" s="475">
        <f>④請求書兼納品書!Z32</f>
        <v>0</v>
      </c>
      <c r="AA32" s="476"/>
      <c r="AB32" s="36" t="str">
        <f>④請求書兼納品書!AB32</f>
        <v/>
      </c>
      <c r="AC32" s="482">
        <f>④請求書兼納品書!AC32</f>
        <v>0</v>
      </c>
      <c r="AD32" s="483"/>
      <c r="AE32" s="484">
        <f>④請求書兼納品書!AE32</f>
        <v>0</v>
      </c>
      <c r="AF32" s="485"/>
      <c r="AG32" s="486"/>
      <c r="AH32" s="39" t="str">
        <f>④請求書兼納品書!AH32</f>
        <v/>
      </c>
      <c r="AI32" s="480">
        <f>④請求書兼納品書!AI32</f>
        <v>0</v>
      </c>
      <c r="AJ32" s="481"/>
      <c r="AK32" s="477" t="str">
        <f>④請求書兼納品書!AK32</f>
        <v/>
      </c>
      <c r="AL32" s="478"/>
      <c r="AM32" s="478"/>
      <c r="AN32" s="479"/>
      <c r="AP32" s="5"/>
      <c r="AQ32" s="5"/>
    </row>
    <row r="33" spans="1:43" ht="15.95" customHeight="1">
      <c r="A33" s="5"/>
      <c r="B33" s="33">
        <v>10</v>
      </c>
      <c r="C33" s="466">
        <f>'入力シート兼事業者（控）'!C35</f>
        <v>0</v>
      </c>
      <c r="D33" s="467"/>
      <c r="E33" s="467"/>
      <c r="F33" s="468"/>
      <c r="G33" s="466">
        <f>'入力シート兼事業者（控）'!G35</f>
        <v>0</v>
      </c>
      <c r="H33" s="467"/>
      <c r="I33" s="467"/>
      <c r="J33" s="468"/>
      <c r="K33" s="469">
        <f>'入力シート兼事業者（控）'!K35</f>
        <v>0</v>
      </c>
      <c r="L33" s="470"/>
      <c r="M33" s="470"/>
      <c r="N33" s="470"/>
      <c r="O33" s="470"/>
      <c r="P33" s="471"/>
      <c r="Q33" s="469">
        <f>'入力シート兼事業者（控）'!Q35</f>
        <v>0</v>
      </c>
      <c r="R33" s="470"/>
      <c r="S33" s="470"/>
      <c r="T33" s="470"/>
      <c r="U33" s="470"/>
      <c r="V33" s="470"/>
      <c r="W33" s="470"/>
      <c r="X33" s="470"/>
      <c r="Y33" s="471"/>
      <c r="Z33" s="475">
        <f>④請求書兼納品書!Z33</f>
        <v>0</v>
      </c>
      <c r="AA33" s="476"/>
      <c r="AB33" s="36" t="str">
        <f>④請求書兼納品書!AB33</f>
        <v/>
      </c>
      <c r="AC33" s="482">
        <f>④請求書兼納品書!AC33</f>
        <v>0</v>
      </c>
      <c r="AD33" s="483"/>
      <c r="AE33" s="484">
        <f>④請求書兼納品書!AE33</f>
        <v>0</v>
      </c>
      <c r="AF33" s="485"/>
      <c r="AG33" s="486"/>
      <c r="AH33" s="39" t="str">
        <f>④請求書兼納品書!AH33</f>
        <v/>
      </c>
      <c r="AI33" s="480">
        <f>④請求書兼納品書!AI33</f>
        <v>0</v>
      </c>
      <c r="AJ33" s="481"/>
      <c r="AK33" s="477" t="str">
        <f>④請求書兼納品書!AK33</f>
        <v/>
      </c>
      <c r="AL33" s="478"/>
      <c r="AM33" s="478"/>
      <c r="AN33" s="479"/>
      <c r="AP33" s="5"/>
      <c r="AQ33" s="5"/>
    </row>
    <row r="34" spans="1:43" ht="15.95" customHeight="1">
      <c r="A34" s="5"/>
      <c r="B34" s="33">
        <v>11</v>
      </c>
      <c r="C34" s="466">
        <f>'入力シート兼事業者（控）'!C36</f>
        <v>0</v>
      </c>
      <c r="D34" s="467"/>
      <c r="E34" s="467"/>
      <c r="F34" s="468"/>
      <c r="G34" s="466">
        <f>'入力シート兼事業者（控）'!G36</f>
        <v>0</v>
      </c>
      <c r="H34" s="467"/>
      <c r="I34" s="467"/>
      <c r="J34" s="468"/>
      <c r="K34" s="469">
        <f>'入力シート兼事業者（控）'!K36</f>
        <v>0</v>
      </c>
      <c r="L34" s="470"/>
      <c r="M34" s="470"/>
      <c r="N34" s="470"/>
      <c r="O34" s="470"/>
      <c r="P34" s="471"/>
      <c r="Q34" s="469">
        <f>'入力シート兼事業者（控）'!Q36</f>
        <v>0</v>
      </c>
      <c r="R34" s="470"/>
      <c r="S34" s="470"/>
      <c r="T34" s="470"/>
      <c r="U34" s="470"/>
      <c r="V34" s="470"/>
      <c r="W34" s="470"/>
      <c r="X34" s="470"/>
      <c r="Y34" s="471"/>
      <c r="Z34" s="475">
        <f>④請求書兼納品書!Z34</f>
        <v>0</v>
      </c>
      <c r="AA34" s="476"/>
      <c r="AB34" s="36" t="str">
        <f>④請求書兼納品書!AB34</f>
        <v/>
      </c>
      <c r="AC34" s="482">
        <f>④請求書兼納品書!AC34</f>
        <v>0</v>
      </c>
      <c r="AD34" s="483"/>
      <c r="AE34" s="484">
        <f>④請求書兼納品書!AE34</f>
        <v>0</v>
      </c>
      <c r="AF34" s="485"/>
      <c r="AG34" s="486"/>
      <c r="AH34" s="39" t="str">
        <f>④請求書兼納品書!AH34</f>
        <v/>
      </c>
      <c r="AI34" s="480">
        <f>④請求書兼納品書!AI34</f>
        <v>0</v>
      </c>
      <c r="AJ34" s="481"/>
      <c r="AK34" s="477" t="str">
        <f>④請求書兼納品書!AK34</f>
        <v/>
      </c>
      <c r="AL34" s="478"/>
      <c r="AM34" s="478"/>
      <c r="AN34" s="479"/>
      <c r="AP34" s="5"/>
      <c r="AQ34" s="5"/>
    </row>
    <row r="35" spans="1:43" ht="15.95" customHeight="1">
      <c r="A35" s="5"/>
      <c r="B35" s="33">
        <v>12</v>
      </c>
      <c r="C35" s="466">
        <f>'入力シート兼事業者（控）'!C37</f>
        <v>0</v>
      </c>
      <c r="D35" s="467"/>
      <c r="E35" s="467"/>
      <c r="F35" s="468"/>
      <c r="G35" s="466">
        <f>'入力シート兼事業者（控）'!G37</f>
        <v>0</v>
      </c>
      <c r="H35" s="467"/>
      <c r="I35" s="467"/>
      <c r="J35" s="468"/>
      <c r="K35" s="469">
        <f>'入力シート兼事業者（控）'!K37</f>
        <v>0</v>
      </c>
      <c r="L35" s="470"/>
      <c r="M35" s="470"/>
      <c r="N35" s="470"/>
      <c r="O35" s="470"/>
      <c r="P35" s="471"/>
      <c r="Q35" s="469">
        <f>'入力シート兼事業者（控）'!Q37</f>
        <v>0</v>
      </c>
      <c r="R35" s="470"/>
      <c r="S35" s="470"/>
      <c r="T35" s="470"/>
      <c r="U35" s="470"/>
      <c r="V35" s="470"/>
      <c r="W35" s="470"/>
      <c r="X35" s="470"/>
      <c r="Y35" s="471"/>
      <c r="Z35" s="475">
        <f>④請求書兼納品書!Z35</f>
        <v>0</v>
      </c>
      <c r="AA35" s="476"/>
      <c r="AB35" s="36" t="str">
        <f>④請求書兼納品書!AB35</f>
        <v/>
      </c>
      <c r="AC35" s="482">
        <f>④請求書兼納品書!AC35</f>
        <v>0</v>
      </c>
      <c r="AD35" s="483"/>
      <c r="AE35" s="484">
        <f>④請求書兼納品書!AE35</f>
        <v>0</v>
      </c>
      <c r="AF35" s="485"/>
      <c r="AG35" s="486"/>
      <c r="AH35" s="39" t="str">
        <f>④請求書兼納品書!AH35</f>
        <v/>
      </c>
      <c r="AI35" s="480">
        <f>④請求書兼納品書!AI35</f>
        <v>0</v>
      </c>
      <c r="AJ35" s="481"/>
      <c r="AK35" s="477" t="str">
        <f>④請求書兼納品書!AK35</f>
        <v/>
      </c>
      <c r="AL35" s="478"/>
      <c r="AM35" s="478"/>
      <c r="AN35" s="479"/>
      <c r="AP35" s="5"/>
      <c r="AQ35" s="5"/>
    </row>
    <row r="36" spans="1:43" ht="15.95" customHeight="1">
      <c r="A36" s="5"/>
      <c r="B36" s="33">
        <v>13</v>
      </c>
      <c r="C36" s="466">
        <f>'入力シート兼事業者（控）'!C38</f>
        <v>0</v>
      </c>
      <c r="D36" s="467"/>
      <c r="E36" s="467"/>
      <c r="F36" s="468"/>
      <c r="G36" s="466">
        <f>'入力シート兼事業者（控）'!G38</f>
        <v>0</v>
      </c>
      <c r="H36" s="467"/>
      <c r="I36" s="467"/>
      <c r="J36" s="468"/>
      <c r="K36" s="469">
        <f>'入力シート兼事業者（控）'!K38</f>
        <v>0</v>
      </c>
      <c r="L36" s="470"/>
      <c r="M36" s="470"/>
      <c r="N36" s="470"/>
      <c r="O36" s="470"/>
      <c r="P36" s="471"/>
      <c r="Q36" s="469">
        <f>'入力シート兼事業者（控）'!Q38</f>
        <v>0</v>
      </c>
      <c r="R36" s="470"/>
      <c r="S36" s="470"/>
      <c r="T36" s="470"/>
      <c r="U36" s="470"/>
      <c r="V36" s="470"/>
      <c r="W36" s="470"/>
      <c r="X36" s="470"/>
      <c r="Y36" s="471"/>
      <c r="Z36" s="475">
        <f>④請求書兼納品書!Z36</f>
        <v>0</v>
      </c>
      <c r="AA36" s="476"/>
      <c r="AB36" s="36" t="str">
        <f>④請求書兼納品書!AB36</f>
        <v/>
      </c>
      <c r="AC36" s="482">
        <f>④請求書兼納品書!AC36</f>
        <v>0</v>
      </c>
      <c r="AD36" s="483"/>
      <c r="AE36" s="484">
        <f>④請求書兼納品書!AE36</f>
        <v>0</v>
      </c>
      <c r="AF36" s="485"/>
      <c r="AG36" s="486"/>
      <c r="AH36" s="39" t="str">
        <f>④請求書兼納品書!AH36</f>
        <v/>
      </c>
      <c r="AI36" s="480">
        <f>④請求書兼納品書!AI36</f>
        <v>0</v>
      </c>
      <c r="AJ36" s="481"/>
      <c r="AK36" s="477" t="str">
        <f>④請求書兼納品書!AK36</f>
        <v/>
      </c>
      <c r="AL36" s="478"/>
      <c r="AM36" s="478"/>
      <c r="AN36" s="479"/>
      <c r="AP36" s="5"/>
      <c r="AQ36" s="5"/>
    </row>
    <row r="37" spans="1:43" ht="15.95" customHeight="1">
      <c r="A37" s="5"/>
      <c r="B37" s="33">
        <v>14</v>
      </c>
      <c r="C37" s="466">
        <f>'入力シート兼事業者（控）'!C39</f>
        <v>0</v>
      </c>
      <c r="D37" s="467"/>
      <c r="E37" s="467"/>
      <c r="F37" s="468"/>
      <c r="G37" s="466">
        <f>'入力シート兼事業者（控）'!G39</f>
        <v>0</v>
      </c>
      <c r="H37" s="467"/>
      <c r="I37" s="467"/>
      <c r="J37" s="468"/>
      <c r="K37" s="469">
        <f>'入力シート兼事業者（控）'!K39</f>
        <v>0</v>
      </c>
      <c r="L37" s="470"/>
      <c r="M37" s="470"/>
      <c r="N37" s="470"/>
      <c r="O37" s="470"/>
      <c r="P37" s="471"/>
      <c r="Q37" s="469">
        <f>'入力シート兼事業者（控）'!Q39</f>
        <v>0</v>
      </c>
      <c r="R37" s="470"/>
      <c r="S37" s="470"/>
      <c r="T37" s="470"/>
      <c r="U37" s="470"/>
      <c r="V37" s="470"/>
      <c r="W37" s="470"/>
      <c r="X37" s="470"/>
      <c r="Y37" s="471"/>
      <c r="Z37" s="475">
        <f>④請求書兼納品書!Z37</f>
        <v>0</v>
      </c>
      <c r="AA37" s="476"/>
      <c r="AB37" s="36" t="str">
        <f>④請求書兼納品書!AB37</f>
        <v/>
      </c>
      <c r="AC37" s="482">
        <f>④請求書兼納品書!AC37</f>
        <v>0</v>
      </c>
      <c r="AD37" s="483"/>
      <c r="AE37" s="484">
        <f>④請求書兼納品書!AE37</f>
        <v>0</v>
      </c>
      <c r="AF37" s="485"/>
      <c r="AG37" s="486"/>
      <c r="AH37" s="39" t="str">
        <f>④請求書兼納品書!AH37</f>
        <v/>
      </c>
      <c r="AI37" s="480">
        <f>④請求書兼納品書!AI37</f>
        <v>0</v>
      </c>
      <c r="AJ37" s="481"/>
      <c r="AK37" s="477" t="str">
        <f>④請求書兼納品書!AK37</f>
        <v/>
      </c>
      <c r="AL37" s="478"/>
      <c r="AM37" s="478"/>
      <c r="AN37" s="479"/>
      <c r="AP37" s="5"/>
      <c r="AQ37" s="5"/>
    </row>
    <row r="38" spans="1:43" ht="15.95" customHeight="1">
      <c r="A38" s="5"/>
      <c r="B38" s="33">
        <v>15</v>
      </c>
      <c r="C38" s="466">
        <f>'入力シート兼事業者（控）'!C40</f>
        <v>0</v>
      </c>
      <c r="D38" s="467"/>
      <c r="E38" s="467"/>
      <c r="F38" s="468"/>
      <c r="G38" s="466">
        <f>'入力シート兼事業者（控）'!G40</f>
        <v>0</v>
      </c>
      <c r="H38" s="467"/>
      <c r="I38" s="467"/>
      <c r="J38" s="468"/>
      <c r="K38" s="469">
        <f>'入力シート兼事業者（控）'!K40</f>
        <v>0</v>
      </c>
      <c r="L38" s="470"/>
      <c r="M38" s="470"/>
      <c r="N38" s="470"/>
      <c r="O38" s="470"/>
      <c r="P38" s="471"/>
      <c r="Q38" s="469">
        <f>'入力シート兼事業者（控）'!Q40</f>
        <v>0</v>
      </c>
      <c r="R38" s="470"/>
      <c r="S38" s="470"/>
      <c r="T38" s="470"/>
      <c r="U38" s="470"/>
      <c r="V38" s="470"/>
      <c r="W38" s="470"/>
      <c r="X38" s="470"/>
      <c r="Y38" s="471"/>
      <c r="Z38" s="475">
        <f>④請求書兼納品書!Z38</f>
        <v>0</v>
      </c>
      <c r="AA38" s="476"/>
      <c r="AB38" s="36" t="str">
        <f>④請求書兼納品書!AB38</f>
        <v/>
      </c>
      <c r="AC38" s="482">
        <f>④請求書兼納品書!AC38</f>
        <v>0</v>
      </c>
      <c r="AD38" s="483"/>
      <c r="AE38" s="484">
        <f>④請求書兼納品書!AE38</f>
        <v>0</v>
      </c>
      <c r="AF38" s="485"/>
      <c r="AG38" s="486"/>
      <c r="AH38" s="39" t="str">
        <f>④請求書兼納品書!AH38</f>
        <v/>
      </c>
      <c r="AI38" s="480">
        <f>④請求書兼納品書!AI38</f>
        <v>0</v>
      </c>
      <c r="AJ38" s="481"/>
      <c r="AK38" s="477" t="str">
        <f>④請求書兼納品書!AK38</f>
        <v/>
      </c>
      <c r="AL38" s="478"/>
      <c r="AM38" s="478"/>
      <c r="AN38" s="479"/>
      <c r="AP38" s="5"/>
      <c r="AQ38" s="5"/>
    </row>
    <row r="39" spans="1:43" ht="15.95" customHeight="1">
      <c r="A39" s="5"/>
      <c r="B39" s="33">
        <v>16</v>
      </c>
      <c r="C39" s="466">
        <f>'入力シート兼事業者（控）'!C41</f>
        <v>0</v>
      </c>
      <c r="D39" s="467"/>
      <c r="E39" s="467"/>
      <c r="F39" s="468"/>
      <c r="G39" s="466">
        <f>'入力シート兼事業者（控）'!G41</f>
        <v>0</v>
      </c>
      <c r="H39" s="467"/>
      <c r="I39" s="467"/>
      <c r="J39" s="468"/>
      <c r="K39" s="469">
        <f>'入力シート兼事業者（控）'!K41</f>
        <v>0</v>
      </c>
      <c r="L39" s="470"/>
      <c r="M39" s="470"/>
      <c r="N39" s="470"/>
      <c r="O39" s="470"/>
      <c r="P39" s="471"/>
      <c r="Q39" s="469">
        <f>'入力シート兼事業者（控）'!Q41</f>
        <v>0</v>
      </c>
      <c r="R39" s="470"/>
      <c r="S39" s="470"/>
      <c r="T39" s="470"/>
      <c r="U39" s="470"/>
      <c r="V39" s="470"/>
      <c r="W39" s="470"/>
      <c r="X39" s="470"/>
      <c r="Y39" s="471"/>
      <c r="Z39" s="475">
        <f>④請求書兼納品書!Z39</f>
        <v>0</v>
      </c>
      <c r="AA39" s="476"/>
      <c r="AB39" s="36" t="str">
        <f>④請求書兼納品書!AB39</f>
        <v/>
      </c>
      <c r="AC39" s="482">
        <f>④請求書兼納品書!AC39</f>
        <v>0</v>
      </c>
      <c r="AD39" s="483"/>
      <c r="AE39" s="484">
        <f>④請求書兼納品書!AE39</f>
        <v>0</v>
      </c>
      <c r="AF39" s="485"/>
      <c r="AG39" s="486"/>
      <c r="AH39" s="39" t="str">
        <f>④請求書兼納品書!AH39</f>
        <v/>
      </c>
      <c r="AI39" s="480">
        <f>④請求書兼納品書!AI39</f>
        <v>0</v>
      </c>
      <c r="AJ39" s="481"/>
      <c r="AK39" s="477" t="str">
        <f>④請求書兼納品書!AK39</f>
        <v/>
      </c>
      <c r="AL39" s="478"/>
      <c r="AM39" s="478"/>
      <c r="AN39" s="479"/>
      <c r="AP39" s="5"/>
      <c r="AQ39" s="5"/>
    </row>
    <row r="40" spans="1:43" ht="15.95" customHeight="1">
      <c r="A40" s="5"/>
      <c r="B40" s="33">
        <v>17</v>
      </c>
      <c r="C40" s="466">
        <f>'入力シート兼事業者（控）'!C42</f>
        <v>0</v>
      </c>
      <c r="D40" s="467"/>
      <c r="E40" s="467"/>
      <c r="F40" s="468"/>
      <c r="G40" s="466">
        <f>'入力シート兼事業者（控）'!G42</f>
        <v>0</v>
      </c>
      <c r="H40" s="467"/>
      <c r="I40" s="467"/>
      <c r="J40" s="468"/>
      <c r="K40" s="469">
        <f>'入力シート兼事業者（控）'!K42</f>
        <v>0</v>
      </c>
      <c r="L40" s="470"/>
      <c r="M40" s="470"/>
      <c r="N40" s="470"/>
      <c r="O40" s="470"/>
      <c r="P40" s="471"/>
      <c r="Q40" s="469">
        <f>'入力シート兼事業者（控）'!Q42</f>
        <v>0</v>
      </c>
      <c r="R40" s="470"/>
      <c r="S40" s="470"/>
      <c r="T40" s="470"/>
      <c r="U40" s="470"/>
      <c r="V40" s="470"/>
      <c r="W40" s="470"/>
      <c r="X40" s="470"/>
      <c r="Y40" s="471"/>
      <c r="Z40" s="475">
        <f>④請求書兼納品書!Z40</f>
        <v>0</v>
      </c>
      <c r="AA40" s="476"/>
      <c r="AB40" s="36" t="str">
        <f>④請求書兼納品書!AB40</f>
        <v/>
      </c>
      <c r="AC40" s="482">
        <f>④請求書兼納品書!AC40</f>
        <v>0</v>
      </c>
      <c r="AD40" s="483"/>
      <c r="AE40" s="484">
        <f>④請求書兼納品書!AE40</f>
        <v>0</v>
      </c>
      <c r="AF40" s="485"/>
      <c r="AG40" s="486"/>
      <c r="AH40" s="39" t="str">
        <f>④請求書兼納品書!AH40</f>
        <v/>
      </c>
      <c r="AI40" s="480">
        <f>④請求書兼納品書!AI40</f>
        <v>0</v>
      </c>
      <c r="AJ40" s="481"/>
      <c r="AK40" s="477" t="str">
        <f>④請求書兼納品書!AK40</f>
        <v/>
      </c>
      <c r="AL40" s="478"/>
      <c r="AM40" s="478"/>
      <c r="AN40" s="479"/>
      <c r="AP40" s="5"/>
      <c r="AQ40" s="5"/>
    </row>
    <row r="41" spans="1:43" ht="15.95" customHeight="1">
      <c r="A41" s="5"/>
      <c r="B41" s="33">
        <v>18</v>
      </c>
      <c r="C41" s="466">
        <f>'入力シート兼事業者（控）'!C43</f>
        <v>0</v>
      </c>
      <c r="D41" s="467"/>
      <c r="E41" s="467"/>
      <c r="F41" s="468"/>
      <c r="G41" s="466">
        <f>'入力シート兼事業者（控）'!G43</f>
        <v>0</v>
      </c>
      <c r="H41" s="467"/>
      <c r="I41" s="467"/>
      <c r="J41" s="468"/>
      <c r="K41" s="469">
        <f>'入力シート兼事業者（控）'!K43</f>
        <v>0</v>
      </c>
      <c r="L41" s="470"/>
      <c r="M41" s="470"/>
      <c r="N41" s="470"/>
      <c r="O41" s="470"/>
      <c r="P41" s="471"/>
      <c r="Q41" s="469">
        <f>'入力シート兼事業者（控）'!Q43</f>
        <v>0</v>
      </c>
      <c r="R41" s="470"/>
      <c r="S41" s="470"/>
      <c r="T41" s="470"/>
      <c r="U41" s="470"/>
      <c r="V41" s="470"/>
      <c r="W41" s="470"/>
      <c r="X41" s="470"/>
      <c r="Y41" s="471"/>
      <c r="Z41" s="475">
        <f>④請求書兼納品書!Z41</f>
        <v>0</v>
      </c>
      <c r="AA41" s="476"/>
      <c r="AB41" s="36" t="str">
        <f>④請求書兼納品書!AB41</f>
        <v/>
      </c>
      <c r="AC41" s="482">
        <f>④請求書兼納品書!AC41</f>
        <v>0</v>
      </c>
      <c r="AD41" s="483"/>
      <c r="AE41" s="484">
        <f>④請求書兼納品書!AE41</f>
        <v>0</v>
      </c>
      <c r="AF41" s="485"/>
      <c r="AG41" s="486"/>
      <c r="AH41" s="39" t="str">
        <f>④請求書兼納品書!AH41</f>
        <v/>
      </c>
      <c r="AI41" s="480">
        <f>④請求書兼納品書!AI41</f>
        <v>0</v>
      </c>
      <c r="AJ41" s="481"/>
      <c r="AK41" s="477" t="str">
        <f>④請求書兼納品書!AK41</f>
        <v/>
      </c>
      <c r="AL41" s="478"/>
      <c r="AM41" s="478"/>
      <c r="AN41" s="479"/>
      <c r="AP41" s="5"/>
      <c r="AQ41" s="5"/>
    </row>
    <row r="42" spans="1:43" ht="15.95" customHeight="1">
      <c r="A42" s="5"/>
      <c r="B42" s="33">
        <v>19</v>
      </c>
      <c r="C42" s="466">
        <f>'入力シート兼事業者（控）'!C44</f>
        <v>0</v>
      </c>
      <c r="D42" s="467"/>
      <c r="E42" s="467"/>
      <c r="F42" s="468"/>
      <c r="G42" s="466">
        <f>'入力シート兼事業者（控）'!G44</f>
        <v>0</v>
      </c>
      <c r="H42" s="467"/>
      <c r="I42" s="467"/>
      <c r="J42" s="468"/>
      <c r="K42" s="469">
        <f>'入力シート兼事業者（控）'!K44</f>
        <v>0</v>
      </c>
      <c r="L42" s="470"/>
      <c r="M42" s="470"/>
      <c r="N42" s="470"/>
      <c r="O42" s="470"/>
      <c r="P42" s="471"/>
      <c r="Q42" s="469">
        <f>'入力シート兼事業者（控）'!Q44</f>
        <v>0</v>
      </c>
      <c r="R42" s="470"/>
      <c r="S42" s="470"/>
      <c r="T42" s="470"/>
      <c r="U42" s="470"/>
      <c r="V42" s="470"/>
      <c r="W42" s="470"/>
      <c r="X42" s="470"/>
      <c r="Y42" s="471"/>
      <c r="Z42" s="475">
        <f>④請求書兼納品書!Z42</f>
        <v>0</v>
      </c>
      <c r="AA42" s="476"/>
      <c r="AB42" s="36" t="str">
        <f>④請求書兼納品書!AB42</f>
        <v/>
      </c>
      <c r="AC42" s="482">
        <f>④請求書兼納品書!AC42</f>
        <v>0</v>
      </c>
      <c r="AD42" s="483"/>
      <c r="AE42" s="484">
        <f>④請求書兼納品書!AE42</f>
        <v>0</v>
      </c>
      <c r="AF42" s="485"/>
      <c r="AG42" s="486"/>
      <c r="AH42" s="39" t="str">
        <f>④請求書兼納品書!AH42</f>
        <v/>
      </c>
      <c r="AI42" s="480">
        <f>④請求書兼納品書!AI42</f>
        <v>0</v>
      </c>
      <c r="AJ42" s="481"/>
      <c r="AK42" s="477" t="str">
        <f>④請求書兼納品書!AK42</f>
        <v/>
      </c>
      <c r="AL42" s="478"/>
      <c r="AM42" s="478"/>
      <c r="AN42" s="479"/>
      <c r="AP42" s="5"/>
      <c r="AQ42" s="5"/>
    </row>
    <row r="43" spans="1:43" ht="15.95" customHeight="1">
      <c r="A43" s="5"/>
      <c r="B43" s="33">
        <v>20</v>
      </c>
      <c r="C43" s="466">
        <f>'入力シート兼事業者（控）'!C45</f>
        <v>0</v>
      </c>
      <c r="D43" s="467"/>
      <c r="E43" s="467"/>
      <c r="F43" s="468"/>
      <c r="G43" s="466">
        <f>'入力シート兼事業者（控）'!G45</f>
        <v>0</v>
      </c>
      <c r="H43" s="467"/>
      <c r="I43" s="467"/>
      <c r="J43" s="468"/>
      <c r="K43" s="469">
        <f>'入力シート兼事業者（控）'!K45</f>
        <v>0</v>
      </c>
      <c r="L43" s="470"/>
      <c r="M43" s="470"/>
      <c r="N43" s="470"/>
      <c r="O43" s="470"/>
      <c r="P43" s="471"/>
      <c r="Q43" s="469">
        <f>'入力シート兼事業者（控）'!Q45</f>
        <v>0</v>
      </c>
      <c r="R43" s="470"/>
      <c r="S43" s="470"/>
      <c r="T43" s="470"/>
      <c r="U43" s="470"/>
      <c r="V43" s="470"/>
      <c r="W43" s="470"/>
      <c r="X43" s="470"/>
      <c r="Y43" s="471"/>
      <c r="Z43" s="475">
        <f>④請求書兼納品書!Z43</f>
        <v>0</v>
      </c>
      <c r="AA43" s="476"/>
      <c r="AB43" s="36" t="str">
        <f>④請求書兼納品書!AB43</f>
        <v/>
      </c>
      <c r="AC43" s="482">
        <f>④請求書兼納品書!AC43</f>
        <v>0</v>
      </c>
      <c r="AD43" s="483"/>
      <c r="AE43" s="484">
        <f>④請求書兼納品書!AE43</f>
        <v>0</v>
      </c>
      <c r="AF43" s="485"/>
      <c r="AG43" s="486"/>
      <c r="AH43" s="39" t="str">
        <f>④請求書兼納品書!AH43</f>
        <v/>
      </c>
      <c r="AI43" s="480">
        <f>④請求書兼納品書!AI43</f>
        <v>0</v>
      </c>
      <c r="AJ43" s="481"/>
      <c r="AK43" s="477" t="str">
        <f>④請求書兼納品書!AK43</f>
        <v/>
      </c>
      <c r="AL43" s="478"/>
      <c r="AM43" s="478"/>
      <c r="AN43" s="479"/>
      <c r="AP43" s="5"/>
      <c r="AQ43" s="5"/>
    </row>
    <row r="44" spans="1:43" ht="15.95" customHeight="1">
      <c r="A44" s="5"/>
      <c r="B44" s="33">
        <v>21</v>
      </c>
      <c r="C44" s="466">
        <f>'入力シート兼事業者（控）'!C46</f>
        <v>0</v>
      </c>
      <c r="D44" s="467"/>
      <c r="E44" s="467"/>
      <c r="F44" s="468"/>
      <c r="G44" s="466">
        <f>'入力シート兼事業者（控）'!G46</f>
        <v>0</v>
      </c>
      <c r="H44" s="467"/>
      <c r="I44" s="467"/>
      <c r="J44" s="468"/>
      <c r="K44" s="469">
        <f>'入力シート兼事業者（控）'!K46</f>
        <v>0</v>
      </c>
      <c r="L44" s="470"/>
      <c r="M44" s="470"/>
      <c r="N44" s="470"/>
      <c r="O44" s="470"/>
      <c r="P44" s="471"/>
      <c r="Q44" s="469">
        <f>'入力シート兼事業者（控）'!Q46</f>
        <v>0</v>
      </c>
      <c r="R44" s="470"/>
      <c r="S44" s="470"/>
      <c r="T44" s="470"/>
      <c r="U44" s="470"/>
      <c r="V44" s="470"/>
      <c r="W44" s="470"/>
      <c r="X44" s="470"/>
      <c r="Y44" s="471"/>
      <c r="Z44" s="475">
        <f>④請求書兼納品書!Z44</f>
        <v>0</v>
      </c>
      <c r="AA44" s="476"/>
      <c r="AB44" s="36" t="str">
        <f>④請求書兼納品書!AB44</f>
        <v/>
      </c>
      <c r="AC44" s="482">
        <f>④請求書兼納品書!AC44</f>
        <v>0</v>
      </c>
      <c r="AD44" s="483"/>
      <c r="AE44" s="484">
        <f>④請求書兼納品書!AE44</f>
        <v>0</v>
      </c>
      <c r="AF44" s="485"/>
      <c r="AG44" s="486"/>
      <c r="AH44" s="39" t="str">
        <f>④請求書兼納品書!AH44</f>
        <v/>
      </c>
      <c r="AI44" s="480">
        <f>④請求書兼納品書!AI44</f>
        <v>0</v>
      </c>
      <c r="AJ44" s="481"/>
      <c r="AK44" s="477" t="str">
        <f>④請求書兼納品書!AK44</f>
        <v/>
      </c>
      <c r="AL44" s="478"/>
      <c r="AM44" s="478"/>
      <c r="AN44" s="479"/>
      <c r="AP44" s="5"/>
      <c r="AQ44" s="5"/>
    </row>
    <row r="45" spans="1:43" ht="15.95" customHeight="1">
      <c r="A45" s="5"/>
      <c r="B45" s="33">
        <v>22</v>
      </c>
      <c r="C45" s="466">
        <f>'入力シート兼事業者（控）'!C47</f>
        <v>0</v>
      </c>
      <c r="D45" s="467"/>
      <c r="E45" s="467"/>
      <c r="F45" s="468"/>
      <c r="G45" s="466">
        <f>'入力シート兼事業者（控）'!G47</f>
        <v>0</v>
      </c>
      <c r="H45" s="467"/>
      <c r="I45" s="467"/>
      <c r="J45" s="468"/>
      <c r="K45" s="469">
        <f>'入力シート兼事業者（控）'!K47</f>
        <v>0</v>
      </c>
      <c r="L45" s="470"/>
      <c r="M45" s="470"/>
      <c r="N45" s="470"/>
      <c r="O45" s="470"/>
      <c r="P45" s="471"/>
      <c r="Q45" s="469">
        <f>'入力シート兼事業者（控）'!Q47</f>
        <v>0</v>
      </c>
      <c r="R45" s="470"/>
      <c r="S45" s="470"/>
      <c r="T45" s="470"/>
      <c r="U45" s="470"/>
      <c r="V45" s="470"/>
      <c r="W45" s="470"/>
      <c r="X45" s="470"/>
      <c r="Y45" s="471"/>
      <c r="Z45" s="475">
        <f>④請求書兼納品書!Z45</f>
        <v>0</v>
      </c>
      <c r="AA45" s="476"/>
      <c r="AB45" s="36" t="str">
        <f>④請求書兼納品書!AB45</f>
        <v/>
      </c>
      <c r="AC45" s="482">
        <f>④請求書兼納品書!AC45</f>
        <v>0</v>
      </c>
      <c r="AD45" s="483"/>
      <c r="AE45" s="484">
        <f>④請求書兼納品書!AE45</f>
        <v>0</v>
      </c>
      <c r="AF45" s="485"/>
      <c r="AG45" s="486"/>
      <c r="AH45" s="39" t="str">
        <f>④請求書兼納品書!AH45</f>
        <v/>
      </c>
      <c r="AI45" s="480">
        <f>④請求書兼納品書!AI45</f>
        <v>0</v>
      </c>
      <c r="AJ45" s="481"/>
      <c r="AK45" s="477" t="str">
        <f>④請求書兼納品書!AK45</f>
        <v/>
      </c>
      <c r="AL45" s="478"/>
      <c r="AM45" s="478"/>
      <c r="AN45" s="479"/>
      <c r="AP45" s="5"/>
      <c r="AQ45" s="5"/>
    </row>
    <row r="46" spans="1:43" ht="15.95" customHeight="1">
      <c r="A46" s="5"/>
      <c r="B46" s="33">
        <v>23</v>
      </c>
      <c r="C46" s="466">
        <f>'入力シート兼事業者（控）'!C48</f>
        <v>0</v>
      </c>
      <c r="D46" s="467"/>
      <c r="E46" s="467"/>
      <c r="F46" s="468"/>
      <c r="G46" s="466">
        <f>'入力シート兼事業者（控）'!G48</f>
        <v>0</v>
      </c>
      <c r="H46" s="467"/>
      <c r="I46" s="467"/>
      <c r="J46" s="468"/>
      <c r="K46" s="469">
        <f>'入力シート兼事業者（控）'!K48</f>
        <v>0</v>
      </c>
      <c r="L46" s="470"/>
      <c r="M46" s="470"/>
      <c r="N46" s="470"/>
      <c r="O46" s="470"/>
      <c r="P46" s="471"/>
      <c r="Q46" s="469">
        <f>'入力シート兼事業者（控）'!Q48</f>
        <v>0</v>
      </c>
      <c r="R46" s="470"/>
      <c r="S46" s="470"/>
      <c r="T46" s="470"/>
      <c r="U46" s="470"/>
      <c r="V46" s="470"/>
      <c r="W46" s="470"/>
      <c r="X46" s="470"/>
      <c r="Y46" s="471"/>
      <c r="Z46" s="475">
        <f>④請求書兼納品書!Z46</f>
        <v>0</v>
      </c>
      <c r="AA46" s="476"/>
      <c r="AB46" s="36" t="str">
        <f>④請求書兼納品書!AB46</f>
        <v/>
      </c>
      <c r="AC46" s="482">
        <f>④請求書兼納品書!AC46</f>
        <v>0</v>
      </c>
      <c r="AD46" s="483"/>
      <c r="AE46" s="484">
        <f>④請求書兼納品書!AE46</f>
        <v>0</v>
      </c>
      <c r="AF46" s="485"/>
      <c r="AG46" s="486"/>
      <c r="AH46" s="39" t="str">
        <f>④請求書兼納品書!AH46</f>
        <v/>
      </c>
      <c r="AI46" s="480">
        <f>④請求書兼納品書!AI46</f>
        <v>0</v>
      </c>
      <c r="AJ46" s="481"/>
      <c r="AK46" s="477" t="str">
        <f>④請求書兼納品書!AK46</f>
        <v/>
      </c>
      <c r="AL46" s="478"/>
      <c r="AM46" s="478"/>
      <c r="AN46" s="479"/>
      <c r="AP46" s="5"/>
      <c r="AQ46" s="5"/>
    </row>
    <row r="47" spans="1:43" ht="15.95" customHeight="1">
      <c r="A47" s="5"/>
      <c r="B47" s="33">
        <v>24</v>
      </c>
      <c r="C47" s="466">
        <f>'入力シート兼事業者（控）'!C49</f>
        <v>0</v>
      </c>
      <c r="D47" s="467"/>
      <c r="E47" s="467"/>
      <c r="F47" s="468"/>
      <c r="G47" s="466">
        <f>'入力シート兼事業者（控）'!G49</f>
        <v>0</v>
      </c>
      <c r="H47" s="467"/>
      <c r="I47" s="467"/>
      <c r="J47" s="468"/>
      <c r="K47" s="469">
        <f>'入力シート兼事業者（控）'!K49</f>
        <v>0</v>
      </c>
      <c r="L47" s="470"/>
      <c r="M47" s="470"/>
      <c r="N47" s="470"/>
      <c r="O47" s="470"/>
      <c r="P47" s="471"/>
      <c r="Q47" s="469">
        <f>'入力シート兼事業者（控）'!Q49</f>
        <v>0</v>
      </c>
      <c r="R47" s="470"/>
      <c r="S47" s="470"/>
      <c r="T47" s="470"/>
      <c r="U47" s="470"/>
      <c r="V47" s="470"/>
      <c r="W47" s="470"/>
      <c r="X47" s="470"/>
      <c r="Y47" s="471"/>
      <c r="Z47" s="475">
        <f>④請求書兼納品書!Z47</f>
        <v>0</v>
      </c>
      <c r="AA47" s="476"/>
      <c r="AB47" s="36" t="str">
        <f>④請求書兼納品書!AB47</f>
        <v/>
      </c>
      <c r="AC47" s="482">
        <f>④請求書兼納品書!AC47</f>
        <v>0</v>
      </c>
      <c r="AD47" s="483"/>
      <c r="AE47" s="484">
        <f>④請求書兼納品書!AE47</f>
        <v>0</v>
      </c>
      <c r="AF47" s="485"/>
      <c r="AG47" s="486"/>
      <c r="AH47" s="39" t="str">
        <f>④請求書兼納品書!AH47</f>
        <v/>
      </c>
      <c r="AI47" s="480">
        <f>④請求書兼納品書!AI47</f>
        <v>0</v>
      </c>
      <c r="AJ47" s="481"/>
      <c r="AK47" s="477" t="str">
        <f>④請求書兼納品書!AK47</f>
        <v/>
      </c>
      <c r="AL47" s="478"/>
      <c r="AM47" s="478"/>
      <c r="AN47" s="479"/>
      <c r="AP47" s="5"/>
      <c r="AQ47" s="5"/>
    </row>
    <row r="48" spans="1:43" ht="15.95" customHeight="1">
      <c r="A48" s="5"/>
      <c r="B48" s="33">
        <v>25</v>
      </c>
      <c r="C48" s="466">
        <f>'入力シート兼事業者（控）'!C50</f>
        <v>0</v>
      </c>
      <c r="D48" s="467"/>
      <c r="E48" s="467"/>
      <c r="F48" s="468"/>
      <c r="G48" s="466">
        <f>'入力シート兼事業者（控）'!G50</f>
        <v>0</v>
      </c>
      <c r="H48" s="467"/>
      <c r="I48" s="467"/>
      <c r="J48" s="468"/>
      <c r="K48" s="469">
        <f>'入力シート兼事業者（控）'!K50</f>
        <v>0</v>
      </c>
      <c r="L48" s="470"/>
      <c r="M48" s="470"/>
      <c r="N48" s="470"/>
      <c r="O48" s="470"/>
      <c r="P48" s="471"/>
      <c r="Q48" s="469">
        <f>'入力シート兼事業者（控）'!Q50</f>
        <v>0</v>
      </c>
      <c r="R48" s="470"/>
      <c r="S48" s="470"/>
      <c r="T48" s="470"/>
      <c r="U48" s="470"/>
      <c r="V48" s="470"/>
      <c r="W48" s="470"/>
      <c r="X48" s="470"/>
      <c r="Y48" s="471"/>
      <c r="Z48" s="475">
        <f>④請求書兼納品書!Z48</f>
        <v>0</v>
      </c>
      <c r="AA48" s="476"/>
      <c r="AB48" s="36" t="str">
        <f>④請求書兼納品書!AB48</f>
        <v/>
      </c>
      <c r="AC48" s="482">
        <f>④請求書兼納品書!AC48</f>
        <v>0</v>
      </c>
      <c r="AD48" s="483"/>
      <c r="AE48" s="484">
        <f>④請求書兼納品書!AE48</f>
        <v>0</v>
      </c>
      <c r="AF48" s="485"/>
      <c r="AG48" s="486"/>
      <c r="AH48" s="39" t="str">
        <f>④請求書兼納品書!AH48</f>
        <v/>
      </c>
      <c r="AI48" s="480">
        <f>④請求書兼納品書!AI48</f>
        <v>0</v>
      </c>
      <c r="AJ48" s="481"/>
      <c r="AK48" s="477" t="str">
        <f>④請求書兼納品書!AK48</f>
        <v/>
      </c>
      <c r="AL48" s="478"/>
      <c r="AM48" s="478"/>
      <c r="AN48" s="479"/>
      <c r="AP48" s="5"/>
      <c r="AQ48" s="5"/>
    </row>
    <row r="49" spans="1:43" ht="15.95" customHeight="1">
      <c r="A49" s="5"/>
      <c r="B49" s="33">
        <v>26</v>
      </c>
      <c r="C49" s="466">
        <f>'入力シート兼事業者（控）'!C51</f>
        <v>0</v>
      </c>
      <c r="D49" s="467"/>
      <c r="E49" s="467"/>
      <c r="F49" s="468"/>
      <c r="G49" s="466">
        <f>'入力シート兼事業者（控）'!G51</f>
        <v>0</v>
      </c>
      <c r="H49" s="467"/>
      <c r="I49" s="467"/>
      <c r="J49" s="468"/>
      <c r="K49" s="469">
        <f>'入力シート兼事業者（控）'!K51</f>
        <v>0</v>
      </c>
      <c r="L49" s="470"/>
      <c r="M49" s="470"/>
      <c r="N49" s="470"/>
      <c r="O49" s="470"/>
      <c r="P49" s="471"/>
      <c r="Q49" s="469">
        <f>'入力シート兼事業者（控）'!Q51</f>
        <v>0</v>
      </c>
      <c r="R49" s="470"/>
      <c r="S49" s="470"/>
      <c r="T49" s="470"/>
      <c r="U49" s="470"/>
      <c r="V49" s="470"/>
      <c r="W49" s="470"/>
      <c r="X49" s="470"/>
      <c r="Y49" s="471"/>
      <c r="Z49" s="475">
        <f>④請求書兼納品書!Z49</f>
        <v>0</v>
      </c>
      <c r="AA49" s="476"/>
      <c r="AB49" s="36" t="str">
        <f>④請求書兼納品書!AB49</f>
        <v/>
      </c>
      <c r="AC49" s="482">
        <f>④請求書兼納品書!AC49</f>
        <v>0</v>
      </c>
      <c r="AD49" s="483"/>
      <c r="AE49" s="484">
        <f>④請求書兼納品書!AE49</f>
        <v>0</v>
      </c>
      <c r="AF49" s="485"/>
      <c r="AG49" s="486"/>
      <c r="AH49" s="39" t="str">
        <f>④請求書兼納品書!AH49</f>
        <v/>
      </c>
      <c r="AI49" s="480">
        <f>④請求書兼納品書!AI49</f>
        <v>0</v>
      </c>
      <c r="AJ49" s="481"/>
      <c r="AK49" s="477" t="str">
        <f>④請求書兼納品書!AK49</f>
        <v/>
      </c>
      <c r="AL49" s="478"/>
      <c r="AM49" s="478"/>
      <c r="AN49" s="479"/>
      <c r="AP49" s="5"/>
      <c r="AQ49" s="5"/>
    </row>
    <row r="50" spans="1:43" ht="15.95" customHeight="1">
      <c r="A50" s="5"/>
      <c r="B50" s="33">
        <v>27</v>
      </c>
      <c r="C50" s="466">
        <f>'入力シート兼事業者（控）'!C52</f>
        <v>0</v>
      </c>
      <c r="D50" s="467"/>
      <c r="E50" s="467"/>
      <c r="F50" s="468"/>
      <c r="G50" s="466">
        <f>'入力シート兼事業者（控）'!G52</f>
        <v>0</v>
      </c>
      <c r="H50" s="467"/>
      <c r="I50" s="467"/>
      <c r="J50" s="468"/>
      <c r="K50" s="469">
        <f>'入力シート兼事業者（控）'!K52</f>
        <v>0</v>
      </c>
      <c r="L50" s="470"/>
      <c r="M50" s="470"/>
      <c r="N50" s="470"/>
      <c r="O50" s="470"/>
      <c r="P50" s="471"/>
      <c r="Q50" s="469">
        <f>'入力シート兼事業者（控）'!Q52</f>
        <v>0</v>
      </c>
      <c r="R50" s="470"/>
      <c r="S50" s="470"/>
      <c r="T50" s="470"/>
      <c r="U50" s="470"/>
      <c r="V50" s="470"/>
      <c r="W50" s="470"/>
      <c r="X50" s="470"/>
      <c r="Y50" s="471"/>
      <c r="Z50" s="475">
        <f>④請求書兼納品書!Z50</f>
        <v>0</v>
      </c>
      <c r="AA50" s="476"/>
      <c r="AB50" s="36" t="str">
        <f>④請求書兼納品書!AB50</f>
        <v/>
      </c>
      <c r="AC50" s="482">
        <f>④請求書兼納品書!AC50</f>
        <v>0</v>
      </c>
      <c r="AD50" s="483"/>
      <c r="AE50" s="484">
        <f>④請求書兼納品書!AE50</f>
        <v>0</v>
      </c>
      <c r="AF50" s="485"/>
      <c r="AG50" s="486"/>
      <c r="AH50" s="39" t="str">
        <f>④請求書兼納品書!AH50</f>
        <v/>
      </c>
      <c r="AI50" s="480">
        <f>④請求書兼納品書!AI50</f>
        <v>0</v>
      </c>
      <c r="AJ50" s="481"/>
      <c r="AK50" s="477" t="str">
        <f>④請求書兼納品書!AK50</f>
        <v/>
      </c>
      <c r="AL50" s="478"/>
      <c r="AM50" s="478"/>
      <c r="AN50" s="479"/>
      <c r="AP50" s="5"/>
      <c r="AQ50" s="5"/>
    </row>
    <row r="51" spans="1:43" ht="15.95" customHeight="1">
      <c r="A51" s="5"/>
      <c r="B51" s="33">
        <v>28</v>
      </c>
      <c r="C51" s="466">
        <f>'入力シート兼事業者（控）'!C53</f>
        <v>0</v>
      </c>
      <c r="D51" s="467"/>
      <c r="E51" s="467"/>
      <c r="F51" s="468"/>
      <c r="G51" s="466">
        <f>'入力シート兼事業者（控）'!G53</f>
        <v>0</v>
      </c>
      <c r="H51" s="467"/>
      <c r="I51" s="467"/>
      <c r="J51" s="468"/>
      <c r="K51" s="469">
        <f>'入力シート兼事業者（控）'!K53</f>
        <v>0</v>
      </c>
      <c r="L51" s="470"/>
      <c r="M51" s="470"/>
      <c r="N51" s="470"/>
      <c r="O51" s="470"/>
      <c r="P51" s="471"/>
      <c r="Q51" s="469">
        <f>'入力シート兼事業者（控）'!Q53</f>
        <v>0</v>
      </c>
      <c r="R51" s="470"/>
      <c r="S51" s="470"/>
      <c r="T51" s="470"/>
      <c r="U51" s="470"/>
      <c r="V51" s="470"/>
      <c r="W51" s="470"/>
      <c r="X51" s="470"/>
      <c r="Y51" s="471"/>
      <c r="Z51" s="475">
        <f>④請求書兼納品書!Z51</f>
        <v>0</v>
      </c>
      <c r="AA51" s="476"/>
      <c r="AB51" s="36" t="str">
        <f>④請求書兼納品書!AB51</f>
        <v/>
      </c>
      <c r="AC51" s="482">
        <f>④請求書兼納品書!AC51</f>
        <v>0</v>
      </c>
      <c r="AD51" s="483"/>
      <c r="AE51" s="484">
        <f>④請求書兼納品書!AE51</f>
        <v>0</v>
      </c>
      <c r="AF51" s="485"/>
      <c r="AG51" s="486"/>
      <c r="AH51" s="39" t="str">
        <f>④請求書兼納品書!AH51</f>
        <v/>
      </c>
      <c r="AI51" s="480">
        <f>④請求書兼納品書!AI51</f>
        <v>0</v>
      </c>
      <c r="AJ51" s="481"/>
      <c r="AK51" s="477" t="str">
        <f>④請求書兼納品書!AK51</f>
        <v/>
      </c>
      <c r="AL51" s="478"/>
      <c r="AM51" s="478"/>
      <c r="AN51" s="479"/>
      <c r="AP51" s="5"/>
      <c r="AQ51" s="5"/>
    </row>
    <row r="52" spans="1:43" ht="15.95" customHeight="1">
      <c r="A52" s="5"/>
      <c r="B52" s="33">
        <v>29</v>
      </c>
      <c r="C52" s="466">
        <f>'入力シート兼事業者（控）'!C54</f>
        <v>0</v>
      </c>
      <c r="D52" s="467"/>
      <c r="E52" s="467"/>
      <c r="F52" s="468"/>
      <c r="G52" s="466">
        <f>'入力シート兼事業者（控）'!G54</f>
        <v>0</v>
      </c>
      <c r="H52" s="467"/>
      <c r="I52" s="467"/>
      <c r="J52" s="468"/>
      <c r="K52" s="469">
        <f>'入力シート兼事業者（控）'!K54</f>
        <v>0</v>
      </c>
      <c r="L52" s="470"/>
      <c r="M52" s="470"/>
      <c r="N52" s="470"/>
      <c r="O52" s="470"/>
      <c r="P52" s="471"/>
      <c r="Q52" s="469">
        <f>'入力シート兼事業者（控）'!Q54</f>
        <v>0</v>
      </c>
      <c r="R52" s="470"/>
      <c r="S52" s="470"/>
      <c r="T52" s="470"/>
      <c r="U52" s="470"/>
      <c r="V52" s="470"/>
      <c r="W52" s="470"/>
      <c r="X52" s="470"/>
      <c r="Y52" s="471"/>
      <c r="Z52" s="475">
        <f>④請求書兼納品書!Z52</f>
        <v>0</v>
      </c>
      <c r="AA52" s="476"/>
      <c r="AB52" s="36" t="str">
        <f>④請求書兼納品書!AB52</f>
        <v/>
      </c>
      <c r="AC52" s="482">
        <f>④請求書兼納品書!AC52</f>
        <v>0</v>
      </c>
      <c r="AD52" s="483"/>
      <c r="AE52" s="484">
        <f>④請求書兼納品書!AE52</f>
        <v>0</v>
      </c>
      <c r="AF52" s="485"/>
      <c r="AG52" s="486"/>
      <c r="AH52" s="39" t="str">
        <f>④請求書兼納品書!AH52</f>
        <v/>
      </c>
      <c r="AI52" s="480">
        <f>④請求書兼納品書!AI52</f>
        <v>0</v>
      </c>
      <c r="AJ52" s="481"/>
      <c r="AK52" s="477" t="str">
        <f>④請求書兼納品書!AK52</f>
        <v/>
      </c>
      <c r="AL52" s="478"/>
      <c r="AM52" s="478"/>
      <c r="AN52" s="479"/>
      <c r="AP52" s="5"/>
      <c r="AQ52" s="5"/>
    </row>
    <row r="53" spans="1:43" ht="15.95" customHeight="1" thickBot="1">
      <c r="A53" s="1"/>
      <c r="B53" s="34">
        <v>30</v>
      </c>
      <c r="C53" s="506">
        <f>'入力シート兼事業者（控）'!C55</f>
        <v>0</v>
      </c>
      <c r="D53" s="507"/>
      <c r="E53" s="507"/>
      <c r="F53" s="508"/>
      <c r="G53" s="506">
        <f>'入力シート兼事業者（控）'!G55</f>
        <v>0</v>
      </c>
      <c r="H53" s="507"/>
      <c r="I53" s="507"/>
      <c r="J53" s="508"/>
      <c r="K53" s="509">
        <f>'入力シート兼事業者（控）'!K55</f>
        <v>0</v>
      </c>
      <c r="L53" s="510"/>
      <c r="M53" s="510"/>
      <c r="N53" s="510"/>
      <c r="O53" s="510"/>
      <c r="P53" s="511"/>
      <c r="Q53" s="509">
        <f>'入力シート兼事業者（控）'!Q55</f>
        <v>0</v>
      </c>
      <c r="R53" s="510"/>
      <c r="S53" s="510"/>
      <c r="T53" s="510"/>
      <c r="U53" s="510"/>
      <c r="V53" s="510"/>
      <c r="W53" s="510"/>
      <c r="X53" s="510"/>
      <c r="Y53" s="511"/>
      <c r="Z53" s="515">
        <f>④請求書兼納品書!Z53</f>
        <v>0</v>
      </c>
      <c r="AA53" s="516"/>
      <c r="AB53" s="37" t="str">
        <f>④請求書兼納品書!AB53</f>
        <v/>
      </c>
      <c r="AC53" s="496">
        <f>④請求書兼納品書!AC53</f>
        <v>0</v>
      </c>
      <c r="AD53" s="497"/>
      <c r="AE53" s="500">
        <f>④請求書兼納品書!AE53</f>
        <v>0</v>
      </c>
      <c r="AF53" s="501"/>
      <c r="AG53" s="502"/>
      <c r="AH53" s="40" t="str">
        <f>④請求書兼納品書!AH53</f>
        <v/>
      </c>
      <c r="AI53" s="498">
        <f>④請求書兼納品書!AI53</f>
        <v>0</v>
      </c>
      <c r="AJ53" s="499"/>
      <c r="AK53" s="487" t="str">
        <f>④請求書兼納品書!AK53</f>
        <v/>
      </c>
      <c r="AL53" s="488"/>
      <c r="AM53" s="488"/>
      <c r="AN53" s="489"/>
      <c r="AP53" s="92"/>
      <c r="AQ53" s="92"/>
    </row>
    <row r="54" spans="1:43" ht="15.95" customHeight="1" thickTop="1">
      <c r="A54" s="1"/>
      <c r="B54" s="503" t="str">
        <f>'入力シート兼事業者（控）'!C56</f>
        <v>合　　計</v>
      </c>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5"/>
      <c r="AE54" s="703"/>
      <c r="AF54" s="298"/>
      <c r="AG54" s="298"/>
      <c r="AH54" s="299"/>
      <c r="AI54" s="300"/>
      <c r="AJ54" s="301"/>
      <c r="AK54" s="493">
        <f>'入力シート兼事業者（控）'!AK56</f>
        <v>0</v>
      </c>
      <c r="AL54" s="494"/>
      <c r="AM54" s="494"/>
      <c r="AN54" s="495"/>
      <c r="AP54" s="1"/>
      <c r="AQ54" s="1"/>
    </row>
    <row r="55" spans="1:43" ht="12.95" customHeight="1"/>
    <row r="56" spans="1:43" ht="12.95" customHeight="1"/>
    <row r="57" spans="1:43" ht="19.5" customHeight="1"/>
    <row r="58" spans="1:43" ht="15" customHeight="1"/>
  </sheetData>
  <sheetProtection algorithmName="SHA-512" hashValue="rpYhk4cVtAseuMCCgV2tzwu3J8cdb1DhZt9jQvEnoD9Cdh9RVepAHbcz+Ekwb/JivOqmmzIg4K02+MdCV2pmwg==" saltValue="iYYGzMiJ34AyQFWi31jerA==" spinCount="100000" sheet="1" objects="1" scenarios="1" selectLockedCells="1"/>
  <mergeCells count="346">
    <mergeCell ref="C47:F47"/>
    <mergeCell ref="G47:J47"/>
    <mergeCell ref="K47:P47"/>
    <mergeCell ref="Q47:Y47"/>
    <mergeCell ref="K49:P49"/>
    <mergeCell ref="Q49:Y49"/>
    <mergeCell ref="C48:F48"/>
    <mergeCell ref="G48:J48"/>
    <mergeCell ref="K48:P48"/>
    <mergeCell ref="Q48:Y48"/>
    <mergeCell ref="C49:F49"/>
    <mergeCell ref="G49:J49"/>
    <mergeCell ref="C50:F50"/>
    <mergeCell ref="G50:J50"/>
    <mergeCell ref="K50:P50"/>
    <mergeCell ref="Q50:Y50"/>
    <mergeCell ref="C42:F42"/>
    <mergeCell ref="G42:J42"/>
    <mergeCell ref="K42:P42"/>
    <mergeCell ref="Q42:Y42"/>
    <mergeCell ref="C43:F43"/>
    <mergeCell ref="G43:J43"/>
    <mergeCell ref="K43:P43"/>
    <mergeCell ref="Q43:Y43"/>
    <mergeCell ref="K45:P45"/>
    <mergeCell ref="Q45:Y45"/>
    <mergeCell ref="C44:F44"/>
    <mergeCell ref="G44:J44"/>
    <mergeCell ref="K44:P44"/>
    <mergeCell ref="Q44:Y44"/>
    <mergeCell ref="C45:F45"/>
    <mergeCell ref="G45:J45"/>
    <mergeCell ref="C46:F46"/>
    <mergeCell ref="G46:J46"/>
    <mergeCell ref="K46:P46"/>
    <mergeCell ref="Q46:Y46"/>
    <mergeCell ref="C38:F38"/>
    <mergeCell ref="G38:J38"/>
    <mergeCell ref="K38:P38"/>
    <mergeCell ref="Q38:Y38"/>
    <mergeCell ref="C39:F39"/>
    <mergeCell ref="G39:J39"/>
    <mergeCell ref="K39:P39"/>
    <mergeCell ref="Q39:Y39"/>
    <mergeCell ref="K41:P41"/>
    <mergeCell ref="Q41:Y41"/>
    <mergeCell ref="C40:F40"/>
    <mergeCell ref="G40:J40"/>
    <mergeCell ref="K40:P40"/>
    <mergeCell ref="Q40:Y40"/>
    <mergeCell ref="C41:F41"/>
    <mergeCell ref="G41:J41"/>
    <mergeCell ref="C34:F34"/>
    <mergeCell ref="G34:J34"/>
    <mergeCell ref="K34:P34"/>
    <mergeCell ref="Q34:Y34"/>
    <mergeCell ref="C35:F35"/>
    <mergeCell ref="G35:J35"/>
    <mergeCell ref="K35:P35"/>
    <mergeCell ref="Q35:Y35"/>
    <mergeCell ref="K37:P37"/>
    <mergeCell ref="Q37:Y37"/>
    <mergeCell ref="C36:F36"/>
    <mergeCell ref="G36:J36"/>
    <mergeCell ref="K36:P36"/>
    <mergeCell ref="Q36:Y36"/>
    <mergeCell ref="C37:F37"/>
    <mergeCell ref="G37:J37"/>
    <mergeCell ref="C30:F30"/>
    <mergeCell ref="G30:J30"/>
    <mergeCell ref="K30:P30"/>
    <mergeCell ref="Q30:Y30"/>
    <mergeCell ref="C31:F31"/>
    <mergeCell ref="G31:J31"/>
    <mergeCell ref="K31:P31"/>
    <mergeCell ref="Q31:Y31"/>
    <mergeCell ref="K33:P33"/>
    <mergeCell ref="Q33:Y33"/>
    <mergeCell ref="C32:F32"/>
    <mergeCell ref="G32:J32"/>
    <mergeCell ref="K32:P32"/>
    <mergeCell ref="Q32:Y32"/>
    <mergeCell ref="C33:F33"/>
    <mergeCell ref="G33:J33"/>
    <mergeCell ref="AP53:AQ53"/>
    <mergeCell ref="AE54:AH54"/>
    <mergeCell ref="AI54:AJ54"/>
    <mergeCell ref="AK54:AN54"/>
    <mergeCell ref="AI52:AJ52"/>
    <mergeCell ref="AK52:AN52"/>
    <mergeCell ref="AC53:AD53"/>
    <mergeCell ref="AC52:AD52"/>
    <mergeCell ref="AI53:AJ53"/>
    <mergeCell ref="AK53:AN53"/>
    <mergeCell ref="AE52:AG52"/>
    <mergeCell ref="AE53:AG53"/>
    <mergeCell ref="B54:AD54"/>
    <mergeCell ref="Z52:AA52"/>
    <mergeCell ref="Z53:AA53"/>
    <mergeCell ref="AI51:AJ51"/>
    <mergeCell ref="AK51:AN51"/>
    <mergeCell ref="C52:F52"/>
    <mergeCell ref="G52:J52"/>
    <mergeCell ref="K52:P52"/>
    <mergeCell ref="Q52:Y52"/>
    <mergeCell ref="C53:F53"/>
    <mergeCell ref="G53:J53"/>
    <mergeCell ref="K53:P53"/>
    <mergeCell ref="Q53:Y53"/>
    <mergeCell ref="Z51:AA51"/>
    <mergeCell ref="AE51:AG51"/>
    <mergeCell ref="C51:F51"/>
    <mergeCell ref="G51:J51"/>
    <mergeCell ref="K51:P51"/>
    <mergeCell ref="Q51:Y51"/>
    <mergeCell ref="AC51:AD51"/>
    <mergeCell ref="AI50:AJ50"/>
    <mergeCell ref="AK50:AN50"/>
    <mergeCell ref="AI48:AJ48"/>
    <mergeCell ref="AK48:AN48"/>
    <mergeCell ref="AC49:AD49"/>
    <mergeCell ref="AC48:AD48"/>
    <mergeCell ref="AI49:AJ49"/>
    <mergeCell ref="AK49:AN49"/>
    <mergeCell ref="Z48:AA48"/>
    <mergeCell ref="Z49:AA49"/>
    <mergeCell ref="Z50:AA50"/>
    <mergeCell ref="AE48:AG48"/>
    <mergeCell ref="AE49:AG49"/>
    <mergeCell ref="AE50:AG50"/>
    <mergeCell ref="AC50:AD50"/>
    <mergeCell ref="AC47:AD47"/>
    <mergeCell ref="AI47:AJ47"/>
    <mergeCell ref="Z47:AA47"/>
    <mergeCell ref="AE47:AG47"/>
    <mergeCell ref="AK47:AN47"/>
    <mergeCell ref="AC46:AD46"/>
    <mergeCell ref="AI46:AJ46"/>
    <mergeCell ref="AK46:AN46"/>
    <mergeCell ref="AI44:AJ44"/>
    <mergeCell ref="AK44:AN44"/>
    <mergeCell ref="AC45:AD45"/>
    <mergeCell ref="AC44:AD44"/>
    <mergeCell ref="AI45:AJ45"/>
    <mergeCell ref="AK45:AN45"/>
    <mergeCell ref="Z44:AA44"/>
    <mergeCell ref="Z45:AA45"/>
    <mergeCell ref="Z46:AA46"/>
    <mergeCell ref="AE44:AG44"/>
    <mergeCell ref="AE45:AG45"/>
    <mergeCell ref="AE46:AG46"/>
    <mergeCell ref="AC43:AD43"/>
    <mergeCell ref="AI43:AJ43"/>
    <mergeCell ref="AK43:AN43"/>
    <mergeCell ref="AC42:AD42"/>
    <mergeCell ref="AI42:AJ42"/>
    <mergeCell ref="AK42:AN42"/>
    <mergeCell ref="Z42:AA42"/>
    <mergeCell ref="Z43:AA43"/>
    <mergeCell ref="AE42:AG42"/>
    <mergeCell ref="AE43:AG43"/>
    <mergeCell ref="AI40:AJ40"/>
    <mergeCell ref="AK40:AN40"/>
    <mergeCell ref="AC41:AD41"/>
    <mergeCell ref="AC40:AD40"/>
    <mergeCell ref="AI41:AJ41"/>
    <mergeCell ref="AK41:AN41"/>
    <mergeCell ref="Z40:AA40"/>
    <mergeCell ref="Z41:AA41"/>
    <mergeCell ref="AE40:AG40"/>
    <mergeCell ref="AE41:AG41"/>
    <mergeCell ref="AC39:AD39"/>
    <mergeCell ref="AI39:AJ39"/>
    <mergeCell ref="AK39:AN39"/>
    <mergeCell ref="AC38:AD38"/>
    <mergeCell ref="AI38:AJ38"/>
    <mergeCell ref="AK38:AN38"/>
    <mergeCell ref="Z38:AA38"/>
    <mergeCell ref="Z39:AA39"/>
    <mergeCell ref="AE38:AG38"/>
    <mergeCell ref="AE39:AG39"/>
    <mergeCell ref="AI36:AJ36"/>
    <mergeCell ref="AK36:AN36"/>
    <mergeCell ref="AC37:AD37"/>
    <mergeCell ref="AC36:AD36"/>
    <mergeCell ref="AI37:AJ37"/>
    <mergeCell ref="AK37:AN37"/>
    <mergeCell ref="Z36:AA36"/>
    <mergeCell ref="Z37:AA37"/>
    <mergeCell ref="AE36:AG36"/>
    <mergeCell ref="AE37:AG37"/>
    <mergeCell ref="AC35:AD35"/>
    <mergeCell ref="AI35:AJ35"/>
    <mergeCell ref="AK35:AN35"/>
    <mergeCell ref="AC34:AD34"/>
    <mergeCell ref="AI34:AJ34"/>
    <mergeCell ref="AK34:AN34"/>
    <mergeCell ref="Z34:AA34"/>
    <mergeCell ref="Z35:AA35"/>
    <mergeCell ref="AE34:AG34"/>
    <mergeCell ref="AE35:AG35"/>
    <mergeCell ref="AI32:AJ32"/>
    <mergeCell ref="AK32:AN32"/>
    <mergeCell ref="AC33:AD33"/>
    <mergeCell ref="AC32:AD32"/>
    <mergeCell ref="AI33:AJ33"/>
    <mergeCell ref="AK33:AN33"/>
    <mergeCell ref="Z32:AA32"/>
    <mergeCell ref="Z33:AA33"/>
    <mergeCell ref="AE32:AG32"/>
    <mergeCell ref="AE33:AG33"/>
    <mergeCell ref="AC31:AD31"/>
    <mergeCell ref="AI31:AJ31"/>
    <mergeCell ref="AK31:AN31"/>
    <mergeCell ref="AC30:AD30"/>
    <mergeCell ref="AI30:AJ30"/>
    <mergeCell ref="AK30:AN30"/>
    <mergeCell ref="Z30:AA30"/>
    <mergeCell ref="Z31:AA31"/>
    <mergeCell ref="AE30:AG30"/>
    <mergeCell ref="AE31:AG31"/>
    <mergeCell ref="AI28:AJ28"/>
    <mergeCell ref="AK28:AN28"/>
    <mergeCell ref="AC29:AD29"/>
    <mergeCell ref="AC28:AD28"/>
    <mergeCell ref="AI29:AJ29"/>
    <mergeCell ref="AK29:AN29"/>
    <mergeCell ref="Z28:AA28"/>
    <mergeCell ref="Z29:AA29"/>
    <mergeCell ref="AE28:AG28"/>
    <mergeCell ref="AE29:AG29"/>
    <mergeCell ref="C28:F28"/>
    <mergeCell ref="G28:J28"/>
    <mergeCell ref="K28:P28"/>
    <mergeCell ref="Q28:Y28"/>
    <mergeCell ref="C29:F29"/>
    <mergeCell ref="G29:J29"/>
    <mergeCell ref="AC27:AD27"/>
    <mergeCell ref="K29:P29"/>
    <mergeCell ref="Q29:Y29"/>
    <mergeCell ref="Z27:AA27"/>
    <mergeCell ref="AE27:AG27"/>
    <mergeCell ref="AI27:AJ27"/>
    <mergeCell ref="AK27:AN27"/>
    <mergeCell ref="C27:F27"/>
    <mergeCell ref="G27:J27"/>
    <mergeCell ref="K27:P27"/>
    <mergeCell ref="Q27:Y27"/>
    <mergeCell ref="AC26:AD26"/>
    <mergeCell ref="AI26:AJ26"/>
    <mergeCell ref="AK26:AN26"/>
    <mergeCell ref="C26:F26"/>
    <mergeCell ref="G26:J26"/>
    <mergeCell ref="K26:P26"/>
    <mergeCell ref="Q26:Y26"/>
    <mergeCell ref="Z26:AA26"/>
    <mergeCell ref="AE26:AG26"/>
    <mergeCell ref="AC25:AD25"/>
    <mergeCell ref="AI25:AJ25"/>
    <mergeCell ref="AK25:AN25"/>
    <mergeCell ref="C25:F25"/>
    <mergeCell ref="G25:J25"/>
    <mergeCell ref="K25:P25"/>
    <mergeCell ref="Q25:Y25"/>
    <mergeCell ref="Z25:AA25"/>
    <mergeCell ref="AE25:AG25"/>
    <mergeCell ref="AC24:AD24"/>
    <mergeCell ref="AI24:AJ24"/>
    <mergeCell ref="AK24:AN24"/>
    <mergeCell ref="C24:F24"/>
    <mergeCell ref="G24:J24"/>
    <mergeCell ref="K24:P24"/>
    <mergeCell ref="Q24:Y24"/>
    <mergeCell ref="Z24:AA24"/>
    <mergeCell ref="AE24:AG24"/>
    <mergeCell ref="B22:E22"/>
    <mergeCell ref="F22:AB22"/>
    <mergeCell ref="Z23:AB23"/>
    <mergeCell ref="B20:E20"/>
    <mergeCell ref="F20:J20"/>
    <mergeCell ref="AC23:AD23"/>
    <mergeCell ref="AE23:AH23"/>
    <mergeCell ref="AH20:AN20"/>
    <mergeCell ref="AI23:AJ23"/>
    <mergeCell ref="AK23:AN23"/>
    <mergeCell ref="C23:F23"/>
    <mergeCell ref="G23:J23"/>
    <mergeCell ref="K23:P23"/>
    <mergeCell ref="Q23:Y23"/>
    <mergeCell ref="AC20:AG20"/>
    <mergeCell ref="K20:M20"/>
    <mergeCell ref="N20:Z20"/>
    <mergeCell ref="B16:E16"/>
    <mergeCell ref="F16:O16"/>
    <mergeCell ref="AH16:AN17"/>
    <mergeCell ref="B19:E19"/>
    <mergeCell ref="AH19:AN19"/>
    <mergeCell ref="B11:E11"/>
    <mergeCell ref="AM11:AN12"/>
    <mergeCell ref="W11:Y12"/>
    <mergeCell ref="Z11:AL12"/>
    <mergeCell ref="F11:J11"/>
    <mergeCell ref="K11:O11"/>
    <mergeCell ref="AC19:AG19"/>
    <mergeCell ref="F19:Z19"/>
    <mergeCell ref="B13:E13"/>
    <mergeCell ref="F13:J13"/>
    <mergeCell ref="K13:O13"/>
    <mergeCell ref="P13:T13"/>
    <mergeCell ref="B9:E9"/>
    <mergeCell ref="B10:E10"/>
    <mergeCell ref="AI8:AN8"/>
    <mergeCell ref="W9:Y10"/>
    <mergeCell ref="Z9:AN9"/>
    <mergeCell ref="Z10:AN10"/>
    <mergeCell ref="F8:J8"/>
    <mergeCell ref="F9:J9"/>
    <mergeCell ref="F10:J10"/>
    <mergeCell ref="K8:O8"/>
    <mergeCell ref="K9:O9"/>
    <mergeCell ref="K10:O10"/>
    <mergeCell ref="Z8:AD8"/>
    <mergeCell ref="AE8:AH8"/>
    <mergeCell ref="B7:E7"/>
    <mergeCell ref="W7:Z7"/>
    <mergeCell ref="B8:E8"/>
    <mergeCell ref="B4:H4"/>
    <mergeCell ref="I4:N4"/>
    <mergeCell ref="O4:U4"/>
    <mergeCell ref="W8:Y8"/>
    <mergeCell ref="W6:AD6"/>
    <mergeCell ref="AE6:AN6"/>
    <mergeCell ref="F7:J7"/>
    <mergeCell ref="K7:O7"/>
    <mergeCell ref="W4:Y4"/>
    <mergeCell ref="Z4:AN4"/>
    <mergeCell ref="AD1:AG1"/>
    <mergeCell ref="AH1:AN1"/>
    <mergeCell ref="AP1:AQ1"/>
    <mergeCell ref="B3:H3"/>
    <mergeCell ref="I3:N3"/>
    <mergeCell ref="O3:U3"/>
    <mergeCell ref="B1:U1"/>
    <mergeCell ref="W1:AB1"/>
    <mergeCell ref="W3:Y3"/>
    <mergeCell ref="Z3:AN3"/>
  </mergeCells>
  <phoneticPr fontId="2"/>
  <conditionalFormatting sqref="AB24:AB53">
    <cfRule type="expression" dxfId="5" priority="2">
      <formula>Z24&lt;0</formula>
    </cfRule>
  </conditionalFormatting>
  <conditionalFormatting sqref="AH24:AH53">
    <cfRule type="expression" dxfId="4" priority="1">
      <formula>AE24&lt;0</formula>
    </cfRule>
  </conditionalFormatting>
  <conditionalFormatting sqref="AH16:AN17">
    <cfRule type="cellIs" dxfId="3" priority="4" operator="equal">
      <formula>"完　納"</formula>
    </cfRule>
    <cfRule type="cellIs" dxfId="2" priority="5" operator="equal">
      <formula>"分　納"</formula>
    </cfRule>
  </conditionalFormatting>
  <dataValidations count="2">
    <dataValidation imeMode="hiragana" allowBlank="1" showInputMessage="1" showErrorMessage="1" sqref="F13:J13 P13:T13" xr:uid="{430FCAC7-6C01-46E2-8EDF-7CDD3A949AB2}"/>
    <dataValidation type="textLength" imeMode="halfAlpha" allowBlank="1" showInputMessage="1" showErrorMessage="1" error="数字4文字以内で入力して下さい。" prompt="整数3文字又は4文字_x000a_例_x000a_　109　→0109_x000a_3021　→3021_x000a_4文字表示されます" sqref="W4:Y4" xr:uid="{B39B53EE-C3B2-46AB-B5BB-0FC32880E151}">
      <formula1>1</formula1>
      <formula2>4</formula2>
    </dataValidation>
  </dataValidations>
  <printOptions horizontalCentered="1" verticalCentered="1"/>
  <pageMargins left="0.51181102362204722" right="0.11811023622047245" top="0.55118110236220474" bottom="0.15748031496062992" header="0.31496062992125984" footer="0.31496062992125984"/>
  <pageSetup paperSize="9" scale="9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63AD-4704-45A6-9610-602A431ABF31}">
  <sheetPr codeName="Sheet8">
    <tabColor theme="5" tint="-0.249977111117893"/>
  </sheetPr>
  <dimension ref="A1:BG63"/>
  <sheetViews>
    <sheetView showZeros="0" zoomScaleNormal="100" workbookViewId="0">
      <selection activeCell="W5" sqref="W5"/>
    </sheetView>
  </sheetViews>
  <sheetFormatPr defaultRowHeight="13.5"/>
  <cols>
    <col min="1" max="1" width="1.125" style="2" customWidth="1"/>
    <col min="2" max="5" width="2.625" style="2" customWidth="1"/>
    <col min="6" max="7" width="2.125" style="2" customWidth="1"/>
    <col min="8" max="8" width="3" style="2" customWidth="1"/>
    <col min="9" max="11" width="2.625" style="2" customWidth="1"/>
    <col min="12" max="13" width="1.625" style="2" customWidth="1"/>
    <col min="14" max="19" width="2.625" style="2" customWidth="1"/>
    <col min="20" max="20" width="1.625" style="2" customWidth="1"/>
    <col min="21" max="25" width="2.625" style="2" customWidth="1"/>
    <col min="26" max="27" width="3.625" style="2" customWidth="1"/>
    <col min="28" max="39" width="2.625" style="2" customWidth="1"/>
    <col min="40" max="40" width="1.625" style="2" customWidth="1"/>
    <col min="41" max="41" width="4" style="2" customWidth="1"/>
    <col min="42" max="42" width="7.875" style="2" customWidth="1"/>
    <col min="43" max="16384" width="9" style="2"/>
  </cols>
  <sheetData>
    <row r="1" spans="1:59" ht="24.95" customHeight="1" thickBot="1">
      <c r="A1" s="1"/>
      <c r="B1" s="708" t="s">
        <v>43</v>
      </c>
      <c r="C1" s="709"/>
      <c r="D1" s="709"/>
      <c r="E1" s="709"/>
      <c r="F1" s="709"/>
      <c r="G1" s="709"/>
      <c r="H1" s="709"/>
      <c r="I1" s="709"/>
      <c r="J1" s="709"/>
      <c r="K1" s="709"/>
      <c r="L1" s="709"/>
      <c r="M1" s="709"/>
      <c r="N1" s="709"/>
      <c r="O1" s="709"/>
      <c r="P1" s="709"/>
      <c r="Q1" s="709"/>
      <c r="R1" s="709"/>
      <c r="S1" s="709"/>
      <c r="T1" s="709"/>
      <c r="U1" s="709"/>
      <c r="V1" s="709"/>
      <c r="W1" s="709"/>
      <c r="X1" s="710"/>
      <c r="AC1" s="89" t="s">
        <v>11</v>
      </c>
      <c r="AD1" s="89"/>
      <c r="AE1" s="89"/>
      <c r="AF1" s="89"/>
      <c r="AG1" s="575" t="str">
        <f ca="1">'入力シート兼事業者（控）'!$AH$1</f>
        <v>0001-64939</v>
      </c>
      <c r="AH1" s="576"/>
      <c r="AI1" s="576"/>
      <c r="AJ1" s="576"/>
      <c r="AK1" s="576"/>
      <c r="AL1" s="576"/>
      <c r="AM1" s="577"/>
      <c r="AN1" s="1"/>
      <c r="AO1" s="92"/>
      <c r="AP1" s="92"/>
    </row>
    <row r="2" spans="1:59" ht="21.95"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1"/>
      <c r="AI2" s="1"/>
      <c r="AJ2" s="1"/>
      <c r="AK2" s="1"/>
      <c r="AL2" s="1"/>
      <c r="AM2" s="1"/>
      <c r="AN2" s="1"/>
      <c r="AO2" s="1"/>
      <c r="AP2" s="1"/>
    </row>
    <row r="3" spans="1:59" ht="15" customHeight="1">
      <c r="A3" s="1"/>
      <c r="B3" s="711" t="s">
        <v>16</v>
      </c>
      <c r="C3" s="712"/>
      <c r="D3" s="712"/>
      <c r="E3" s="712"/>
      <c r="F3" s="712"/>
      <c r="G3" s="712"/>
      <c r="H3" s="713"/>
      <c r="I3" s="714" t="s">
        <v>9</v>
      </c>
      <c r="J3" s="715"/>
      <c r="K3" s="715"/>
      <c r="L3" s="715"/>
      <c r="M3" s="715"/>
      <c r="N3" s="716"/>
      <c r="O3" s="717" t="s">
        <v>10</v>
      </c>
      <c r="P3" s="717"/>
      <c r="Q3" s="717"/>
      <c r="R3" s="717"/>
      <c r="S3" s="717"/>
      <c r="T3" s="717"/>
      <c r="U3" s="717"/>
      <c r="W3" s="714" t="s">
        <v>7</v>
      </c>
      <c r="X3" s="715"/>
      <c r="Y3" s="715"/>
      <c r="Z3" s="716"/>
      <c r="AA3" s="714" t="s">
        <v>1</v>
      </c>
      <c r="AB3" s="715"/>
      <c r="AC3" s="715"/>
      <c r="AD3" s="715"/>
      <c r="AE3" s="715"/>
      <c r="AF3" s="715"/>
      <c r="AG3" s="715"/>
      <c r="AH3" s="715"/>
      <c r="AI3" s="715"/>
      <c r="AJ3" s="715"/>
      <c r="AK3" s="715"/>
      <c r="AL3" s="715"/>
      <c r="AM3" s="716"/>
      <c r="AN3" s="1"/>
    </row>
    <row r="4" spans="1:59" ht="20.100000000000001" customHeight="1">
      <c r="A4" s="1"/>
      <c r="B4" s="724">
        <f>'入力シート兼事業者（控）'!B6</f>
        <v>0</v>
      </c>
      <c r="C4" s="725"/>
      <c r="D4" s="725"/>
      <c r="E4" s="725"/>
      <c r="F4" s="725"/>
      <c r="G4" s="725"/>
      <c r="H4" s="726"/>
      <c r="I4" s="724">
        <f>K11</f>
        <v>0</v>
      </c>
      <c r="J4" s="725"/>
      <c r="K4" s="725"/>
      <c r="L4" s="725"/>
      <c r="M4" s="725"/>
      <c r="N4" s="726"/>
      <c r="O4" s="727">
        <f>IFERROR(B4+I4,"")</f>
        <v>0</v>
      </c>
      <c r="P4" s="728"/>
      <c r="Q4" s="728"/>
      <c r="R4" s="728"/>
      <c r="S4" s="728"/>
      <c r="T4" s="728"/>
      <c r="U4" s="729"/>
      <c r="W4" s="730">
        <f>'入力シート兼事業者（控）'!$W$6</f>
        <v>0</v>
      </c>
      <c r="X4" s="400"/>
      <c r="Y4" s="400"/>
      <c r="Z4" s="401"/>
      <c r="AA4" s="402">
        <f>'入力シート兼事業者（控）'!$AB$6</f>
        <v>0</v>
      </c>
      <c r="AB4" s="403"/>
      <c r="AC4" s="403"/>
      <c r="AD4" s="403"/>
      <c r="AE4" s="403"/>
      <c r="AF4" s="403"/>
      <c r="AG4" s="403"/>
      <c r="AH4" s="403"/>
      <c r="AI4" s="403"/>
      <c r="AJ4" s="403"/>
      <c r="AK4" s="403"/>
      <c r="AL4" s="403"/>
      <c r="AM4" s="704"/>
      <c r="AN4" s="1"/>
    </row>
    <row r="5" spans="1:59" ht="9.9499999999999993" customHeight="1">
      <c r="A5" s="1"/>
      <c r="B5" s="1"/>
      <c r="C5" s="1"/>
      <c r="D5" s="1"/>
      <c r="E5" s="1"/>
      <c r="F5" s="1"/>
      <c r="G5" s="1"/>
      <c r="H5" s="1"/>
      <c r="I5" s="1"/>
      <c r="J5" s="1"/>
      <c r="K5" s="1"/>
      <c r="L5" s="1"/>
      <c r="M5" s="1"/>
      <c r="N5" s="3"/>
      <c r="O5" s="3"/>
      <c r="P5" s="3"/>
      <c r="Q5" s="3"/>
      <c r="R5" s="3"/>
      <c r="S5" s="3"/>
      <c r="T5" s="3"/>
      <c r="U5" s="3"/>
      <c r="V5" s="3"/>
      <c r="AG5" s="3"/>
      <c r="AH5" s="1"/>
      <c r="AI5" s="1"/>
      <c r="AJ5" s="1"/>
      <c r="AK5" s="1"/>
      <c r="AL5" s="1"/>
      <c r="AM5" s="1"/>
      <c r="AN5" s="1"/>
    </row>
    <row r="6" spans="1:59" ht="17.100000000000001" customHeight="1">
      <c r="A6" s="1"/>
      <c r="B6" s="2" t="s">
        <v>29</v>
      </c>
      <c r="W6" s="705" t="s">
        <v>25</v>
      </c>
      <c r="X6" s="706"/>
      <c r="Y6" s="706"/>
      <c r="Z6" s="706"/>
      <c r="AA6" s="706"/>
      <c r="AB6" s="706"/>
      <c r="AC6" s="707"/>
      <c r="AD6" s="572">
        <f>'入力シート兼事業者（控）'!$AE$9</f>
        <v>0</v>
      </c>
      <c r="AE6" s="573"/>
      <c r="AF6" s="573"/>
      <c r="AG6" s="573"/>
      <c r="AH6" s="573"/>
      <c r="AI6" s="573"/>
      <c r="AJ6" s="573"/>
      <c r="AK6" s="573"/>
      <c r="AL6" s="573"/>
      <c r="AM6" s="574"/>
      <c r="AN6" s="1"/>
    </row>
    <row r="7" spans="1:59" ht="17.100000000000001" customHeight="1">
      <c r="A7" s="1"/>
      <c r="B7" s="718" t="s">
        <v>6</v>
      </c>
      <c r="C7" s="719"/>
      <c r="D7" s="719"/>
      <c r="E7" s="720"/>
      <c r="F7" s="731" t="s">
        <v>19</v>
      </c>
      <c r="G7" s="732"/>
      <c r="H7" s="732"/>
      <c r="I7" s="732"/>
      <c r="J7" s="732"/>
      <c r="K7" s="731" t="s">
        <v>8</v>
      </c>
      <c r="L7" s="732"/>
      <c r="M7" s="732"/>
      <c r="N7" s="732"/>
      <c r="O7" s="733"/>
      <c r="W7" s="103" t="s">
        <v>15</v>
      </c>
      <c r="X7" s="103"/>
      <c r="Y7" s="103"/>
      <c r="Z7" s="103"/>
      <c r="AN7" s="1"/>
    </row>
    <row r="8" spans="1:59" ht="17.100000000000001" customHeight="1">
      <c r="A8" s="1"/>
      <c r="B8" s="144">
        <f>'入力シート兼事業者（控）'!B10</f>
        <v>0</v>
      </c>
      <c r="C8" s="145"/>
      <c r="D8" s="145"/>
      <c r="E8" s="146"/>
      <c r="F8" s="147">
        <f ca="1">'入力シート兼事業者（控）'!F10</f>
        <v>0</v>
      </c>
      <c r="G8" s="148"/>
      <c r="H8" s="148"/>
      <c r="I8" s="148"/>
      <c r="J8" s="148"/>
      <c r="K8" s="147" t="str">
        <f>'入力シート兼事業者（控）'!L10</f>
        <v/>
      </c>
      <c r="L8" s="148"/>
      <c r="M8" s="148"/>
      <c r="N8" s="148"/>
      <c r="O8" s="149"/>
      <c r="V8" s="14"/>
      <c r="W8" s="721" t="s">
        <v>13</v>
      </c>
      <c r="X8" s="722"/>
      <c r="Y8" s="722"/>
      <c r="Z8" s="723"/>
      <c r="AA8" s="622">
        <f>'入力シート兼事業者（控）'!Z10</f>
        <v>0</v>
      </c>
      <c r="AB8" s="623"/>
      <c r="AC8" s="623"/>
      <c r="AD8" s="623"/>
      <c r="AE8" s="623"/>
      <c r="AF8" s="623"/>
      <c r="AG8" s="623"/>
      <c r="AH8" s="623"/>
      <c r="AI8" s="623"/>
      <c r="AJ8" s="623"/>
      <c r="AK8" s="623"/>
      <c r="AL8" s="623"/>
      <c r="AM8" s="666"/>
      <c r="AN8" s="1"/>
    </row>
    <row r="9" spans="1:59" ht="17.100000000000001" customHeight="1">
      <c r="A9" s="1"/>
      <c r="B9" s="122">
        <f>'入力シート兼事業者（控）'!B11</f>
        <v>0</v>
      </c>
      <c r="C9" s="123"/>
      <c r="D9" s="123"/>
      <c r="E9" s="124"/>
      <c r="F9" s="125">
        <f>'入力シート兼事業者（控）'!F11</f>
        <v>0</v>
      </c>
      <c r="G9" s="126"/>
      <c r="H9" s="126"/>
      <c r="I9" s="126"/>
      <c r="J9" s="126"/>
      <c r="K9" s="128" t="str">
        <f>'入力シート兼事業者（控）'!L11</f>
        <v/>
      </c>
      <c r="L9" s="129"/>
      <c r="M9" s="129"/>
      <c r="N9" s="129"/>
      <c r="O9" s="130"/>
      <c r="V9" s="14"/>
      <c r="W9" s="734" t="s">
        <v>14</v>
      </c>
      <c r="X9" s="753"/>
      <c r="Y9" s="753"/>
      <c r="Z9" s="754"/>
      <c r="AA9" s="372">
        <f>'入力シート兼事業者（控）'!Z11</f>
        <v>0</v>
      </c>
      <c r="AB9" s="373"/>
      <c r="AC9" s="373"/>
      <c r="AD9" s="373"/>
      <c r="AE9" s="373"/>
      <c r="AF9" s="373"/>
      <c r="AG9" s="373"/>
      <c r="AH9" s="373"/>
      <c r="AI9" s="373"/>
      <c r="AJ9" s="373"/>
      <c r="AK9" s="373"/>
      <c r="AL9" s="373"/>
      <c r="AM9" s="374"/>
      <c r="AN9" s="1"/>
    </row>
    <row r="10" spans="1:59" ht="17.100000000000001" customHeight="1" thickBot="1">
      <c r="A10" s="1"/>
      <c r="B10" s="138" t="str">
        <f>'入力シート兼事業者（控）'!B12</f>
        <v>対象外</v>
      </c>
      <c r="C10" s="139"/>
      <c r="D10" s="139"/>
      <c r="E10" s="140"/>
      <c r="F10" s="141" t="str">
        <f ca="1">'入力シート兼事業者（控）'!F12</f>
        <v/>
      </c>
      <c r="G10" s="142"/>
      <c r="H10" s="142"/>
      <c r="I10" s="142"/>
      <c r="J10" s="142"/>
      <c r="K10" s="761" t="str">
        <f>'入力シート兼事業者（控）'!L12</f>
        <v/>
      </c>
      <c r="L10" s="762"/>
      <c r="M10" s="762"/>
      <c r="N10" s="762"/>
      <c r="O10" s="763"/>
      <c r="V10" s="14"/>
      <c r="W10" s="755"/>
      <c r="X10" s="756"/>
      <c r="Y10" s="756"/>
      <c r="Z10" s="757"/>
      <c r="AA10" s="758">
        <f>'入力シート兼事業者（控）'!Z12</f>
        <v>0</v>
      </c>
      <c r="AB10" s="759"/>
      <c r="AC10" s="759"/>
      <c r="AD10" s="759"/>
      <c r="AE10" s="759"/>
      <c r="AF10" s="759"/>
      <c r="AG10" s="759"/>
      <c r="AH10" s="759"/>
      <c r="AI10" s="759"/>
      <c r="AJ10" s="759"/>
      <c r="AK10" s="759"/>
      <c r="AL10" s="759"/>
      <c r="AM10" s="760"/>
      <c r="AN10" s="1"/>
    </row>
    <row r="11" spans="1:59" ht="17.100000000000001" customHeight="1" thickTop="1">
      <c r="A11" s="1"/>
      <c r="B11" s="179" t="str">
        <f>'入力シート兼事業者（控）'!B13</f>
        <v>合計</v>
      </c>
      <c r="C11" s="180"/>
      <c r="D11" s="180"/>
      <c r="E11" s="181"/>
      <c r="F11" s="747">
        <f>'入力シート兼事業者（控）'!F13</f>
        <v>0</v>
      </c>
      <c r="G11" s="748"/>
      <c r="H11" s="748"/>
      <c r="I11" s="748"/>
      <c r="J11" s="748"/>
      <c r="K11" s="747">
        <f>'入力シート兼事業者（控）'!L13</f>
        <v>0</v>
      </c>
      <c r="L11" s="748"/>
      <c r="M11" s="748"/>
      <c r="N11" s="748"/>
      <c r="O11" s="749"/>
      <c r="V11" s="14"/>
      <c r="W11" s="734" t="s">
        <v>27</v>
      </c>
      <c r="X11" s="735"/>
      <c r="Y11" s="735"/>
      <c r="Z11" s="736"/>
      <c r="AA11" s="740">
        <f>'入力シート兼事業者（控）'!$Z$13</f>
        <v>0</v>
      </c>
      <c r="AB11" s="741"/>
      <c r="AC11" s="741"/>
      <c r="AD11" s="741"/>
      <c r="AE11" s="741"/>
      <c r="AF11" s="741"/>
      <c r="AG11" s="741"/>
      <c r="AH11" s="741"/>
      <c r="AI11" s="741"/>
      <c r="AJ11" s="741"/>
      <c r="AK11" s="741"/>
      <c r="AL11" s="744"/>
      <c r="AM11" s="745"/>
      <c r="AN11" s="1"/>
    </row>
    <row r="12" spans="1:59" ht="15.95" customHeight="1">
      <c r="A12" s="1"/>
      <c r="W12" s="737"/>
      <c r="X12" s="738"/>
      <c r="Y12" s="738"/>
      <c r="Z12" s="739"/>
      <c r="AA12" s="742"/>
      <c r="AB12" s="743"/>
      <c r="AC12" s="743"/>
      <c r="AD12" s="743"/>
      <c r="AE12" s="743"/>
      <c r="AF12" s="743"/>
      <c r="AG12" s="743"/>
      <c r="AH12" s="743"/>
      <c r="AI12" s="743"/>
      <c r="AJ12" s="743"/>
      <c r="AK12" s="743"/>
      <c r="AL12" s="746"/>
      <c r="AM12" s="459"/>
      <c r="AN12" s="1"/>
      <c r="AO12" s="1"/>
    </row>
    <row r="13" spans="1:59" ht="15.95" customHeight="1">
      <c r="A13" s="1"/>
      <c r="B13" s="764" t="s">
        <v>106</v>
      </c>
      <c r="C13" s="765"/>
      <c r="D13" s="765"/>
      <c r="E13" s="766"/>
      <c r="F13" s="624">
        <f>④請求書兼納品書!$F$13</f>
        <v>0</v>
      </c>
      <c r="G13" s="625"/>
      <c r="H13" s="625"/>
      <c r="I13" s="625"/>
      <c r="J13" s="626"/>
      <c r="K13" s="764" t="s">
        <v>107</v>
      </c>
      <c r="L13" s="765"/>
      <c r="M13" s="765"/>
      <c r="N13" s="765"/>
      <c r="O13" s="766"/>
      <c r="P13" s="627">
        <f>④請求書兼納品書!$P$13</f>
        <v>0</v>
      </c>
      <c r="Q13" s="628"/>
      <c r="R13" s="628"/>
      <c r="S13" s="628"/>
      <c r="T13" s="629"/>
      <c r="W13" s="71" t="s">
        <v>68</v>
      </c>
      <c r="AH13" s="3"/>
      <c r="AI13" s="1"/>
      <c r="AJ13" s="1"/>
      <c r="AK13" s="1"/>
      <c r="AL13" s="1"/>
      <c r="AM13" s="1"/>
      <c r="AN13" s="1"/>
      <c r="AO13" s="1"/>
      <c r="AY13" s="42"/>
      <c r="AZ13" s="42"/>
      <c r="BA13" s="42"/>
      <c r="BB13" s="42"/>
      <c r="BC13" s="42"/>
      <c r="BD13" s="42"/>
      <c r="BE13" s="42"/>
      <c r="BF13" s="42"/>
      <c r="BG13" s="42"/>
    </row>
    <row r="14" spans="1:59" ht="9.9499999999999993" customHeight="1" thickBot="1">
      <c r="A14" s="1"/>
      <c r="B14" s="6"/>
      <c r="C14" s="6"/>
      <c r="D14" s="6"/>
      <c r="E14" s="6"/>
      <c r="F14" s="6"/>
      <c r="G14" s="6"/>
      <c r="H14" s="6"/>
      <c r="I14" s="6"/>
      <c r="J14" s="6"/>
      <c r="K14" s="6"/>
      <c r="L14" s="6"/>
      <c r="M14" s="6"/>
      <c r="N14" s="7"/>
      <c r="O14" s="7"/>
      <c r="P14" s="7"/>
      <c r="Q14" s="7"/>
      <c r="R14" s="7"/>
      <c r="S14" s="7"/>
      <c r="T14" s="7"/>
      <c r="U14" s="8"/>
      <c r="V14" s="18"/>
      <c r="W14" s="18"/>
      <c r="X14" s="8"/>
      <c r="Y14" s="8"/>
      <c r="Z14" s="8"/>
      <c r="AA14" s="8"/>
      <c r="AB14" s="8"/>
      <c r="AC14" s="8"/>
      <c r="AD14" s="8"/>
      <c r="AE14" s="8"/>
      <c r="AF14" s="8"/>
      <c r="AG14" s="8"/>
      <c r="AH14" s="7"/>
      <c r="AI14" s="6"/>
      <c r="AJ14" s="6"/>
      <c r="AK14" s="6"/>
      <c r="AL14" s="6"/>
      <c r="AM14" s="6"/>
      <c r="AN14" s="1"/>
      <c r="AO14" s="1"/>
      <c r="AY14" s="44"/>
      <c r="AZ14" s="44"/>
      <c r="BA14" s="44"/>
      <c r="BB14" s="44"/>
      <c r="BC14" s="44"/>
      <c r="BD14" s="44"/>
      <c r="BE14" s="44"/>
      <c r="BF14" s="44"/>
      <c r="BG14" s="44"/>
    </row>
    <row r="15" spans="1:59" ht="9.9499999999999993" customHeight="1" thickTop="1" thickBot="1">
      <c r="A15" s="1"/>
      <c r="B15" s="1"/>
      <c r="C15" s="1"/>
      <c r="D15" s="1"/>
      <c r="E15" s="1"/>
      <c r="F15" s="1"/>
      <c r="G15" s="1"/>
      <c r="H15" s="1"/>
      <c r="I15" s="1"/>
      <c r="J15" s="1"/>
      <c r="K15" s="1"/>
      <c r="L15" s="1"/>
      <c r="M15" s="1"/>
      <c r="N15" s="3"/>
      <c r="O15" s="3"/>
      <c r="P15" s="3"/>
      <c r="Q15" s="3"/>
      <c r="R15" s="3"/>
      <c r="S15" s="3"/>
      <c r="T15" s="3"/>
      <c r="U15" s="3"/>
      <c r="V15" s="3"/>
      <c r="AG15" s="3"/>
      <c r="AH15" s="1"/>
      <c r="AI15" s="1"/>
      <c r="AJ15" s="1"/>
      <c r="AK15" s="1"/>
      <c r="AL15" s="1"/>
      <c r="AM15" s="1"/>
      <c r="AN15" s="1"/>
    </row>
    <row r="16" spans="1:59" ht="20.100000000000001" customHeight="1" thickTop="1">
      <c r="A16" s="4"/>
      <c r="B16" s="772" t="s">
        <v>0</v>
      </c>
      <c r="C16" s="773"/>
      <c r="D16" s="773"/>
      <c r="E16" s="774"/>
      <c r="F16" s="775">
        <f>'入力シート兼事業者（控）'!$G$19</f>
        <v>0</v>
      </c>
      <c r="G16" s="775"/>
      <c r="H16" s="775"/>
      <c r="I16" s="775"/>
      <c r="J16" s="775"/>
      <c r="K16" s="775"/>
      <c r="L16" s="775"/>
      <c r="M16" s="775"/>
      <c r="N16" s="775"/>
      <c r="O16" s="776"/>
      <c r="AG16" s="604" t="str">
        <f>IF('入力シート兼事業者（控）'!$AQ$19=1,"値　引","返　還")</f>
        <v>返　還</v>
      </c>
      <c r="AH16" s="605"/>
      <c r="AI16" s="605"/>
      <c r="AJ16" s="605"/>
      <c r="AK16" s="605"/>
      <c r="AL16" s="605"/>
      <c r="AM16" s="606"/>
      <c r="AN16" s="1"/>
    </row>
    <row r="17" spans="1:42" ht="5.0999999999999996" customHeight="1" thickBot="1">
      <c r="A17" s="4"/>
      <c r="AG17" s="607"/>
      <c r="AH17" s="608"/>
      <c r="AI17" s="608"/>
      <c r="AJ17" s="608"/>
      <c r="AK17" s="608"/>
      <c r="AL17" s="608"/>
      <c r="AM17" s="609"/>
      <c r="AN17" s="1"/>
    </row>
    <row r="18" spans="1:42" ht="20.100000000000001" customHeight="1" thickTop="1">
      <c r="B18" s="1" t="s">
        <v>21</v>
      </c>
      <c r="AN18" s="1"/>
    </row>
    <row r="19" spans="1:42" ht="15.95" customHeight="1">
      <c r="A19" s="4"/>
      <c r="B19" s="714" t="s">
        <v>31</v>
      </c>
      <c r="C19" s="715"/>
      <c r="D19" s="715"/>
      <c r="E19" s="716"/>
      <c r="F19" s="443">
        <f>'入力シート兼事業者（控）'!$G$22</f>
        <v>0</v>
      </c>
      <c r="G19" s="444"/>
      <c r="H19" s="444"/>
      <c r="I19" s="444"/>
      <c r="J19" s="444"/>
      <c r="K19" s="444"/>
      <c r="L19" s="444"/>
      <c r="M19" s="444"/>
      <c r="N19" s="444"/>
      <c r="O19" s="444"/>
      <c r="P19" s="444"/>
      <c r="Q19" s="444"/>
      <c r="R19" s="444"/>
      <c r="S19" s="444"/>
      <c r="T19" s="444"/>
      <c r="U19" s="444"/>
      <c r="V19" s="444"/>
      <c r="W19" s="444"/>
      <c r="X19" s="444"/>
      <c r="Y19" s="445"/>
      <c r="AD19" s="714" t="s">
        <v>22</v>
      </c>
      <c r="AE19" s="715"/>
      <c r="AF19" s="715"/>
      <c r="AG19" s="716"/>
      <c r="AH19" s="750" t="s">
        <v>20</v>
      </c>
      <c r="AI19" s="751"/>
      <c r="AJ19" s="751"/>
      <c r="AK19" s="751"/>
      <c r="AL19" s="751"/>
      <c r="AM19" s="752"/>
    </row>
    <row r="20" spans="1:42" ht="15.95" customHeight="1">
      <c r="A20" s="4"/>
      <c r="B20" s="777" t="str">
        <f>'入力シート兼事業者（控）'!B23</f>
        <v>工事コード</v>
      </c>
      <c r="C20" s="778"/>
      <c r="D20" s="778"/>
      <c r="E20" s="779"/>
      <c r="F20" s="691">
        <f>'入力シート兼事業者（控）'!$G$23</f>
        <v>0</v>
      </c>
      <c r="G20" s="692"/>
      <c r="H20" s="692"/>
      <c r="I20" s="692"/>
      <c r="J20" s="692"/>
      <c r="K20" s="780" t="s">
        <v>33</v>
      </c>
      <c r="L20" s="781"/>
      <c r="M20" s="781"/>
      <c r="N20" s="782"/>
      <c r="O20" s="783" t="str">
        <f>LEFTB('入力シート兼事業者（控）'!$G$21,36)</f>
        <v/>
      </c>
      <c r="P20" s="784"/>
      <c r="Q20" s="784"/>
      <c r="R20" s="784"/>
      <c r="S20" s="784"/>
      <c r="T20" s="784"/>
      <c r="U20" s="784"/>
      <c r="V20" s="784"/>
      <c r="W20" s="784"/>
      <c r="X20" s="784"/>
      <c r="Y20" s="785"/>
      <c r="AD20" s="410">
        <f>'入力シート兼事業者（控）'!AE23</f>
        <v>0</v>
      </c>
      <c r="AE20" s="411"/>
      <c r="AF20" s="411"/>
      <c r="AG20" s="412"/>
      <c r="AH20" s="556">
        <f>'入力シート兼事業者（控）'!AI23</f>
        <v>0</v>
      </c>
      <c r="AI20" s="557"/>
      <c r="AJ20" s="557"/>
      <c r="AK20" s="557"/>
      <c r="AL20" s="557"/>
      <c r="AM20" s="558"/>
    </row>
    <row r="21" spans="1:42" ht="9.9499999999999993" customHeight="1">
      <c r="A21" s="4"/>
      <c r="Z21" s="15"/>
      <c r="AA21" s="15"/>
      <c r="AB21" s="15"/>
      <c r="AC21" s="15"/>
      <c r="AD21" s="15"/>
      <c r="AE21" s="15"/>
      <c r="AF21" s="15"/>
      <c r="AG21" s="15"/>
      <c r="AH21" s="15"/>
      <c r="AI21" s="15"/>
      <c r="AJ21" s="15"/>
      <c r="AK21" s="15"/>
      <c r="AL21" s="15"/>
      <c r="AM21" s="15"/>
    </row>
    <row r="22" spans="1:42" ht="15.95" customHeight="1">
      <c r="A22" s="1"/>
      <c r="B22" s="229" t="s">
        <v>28</v>
      </c>
      <c r="C22" s="229"/>
      <c r="D22" s="229"/>
      <c r="E22" s="229"/>
      <c r="F22" s="413"/>
      <c r="G22" s="414"/>
      <c r="H22" s="414"/>
      <c r="I22" s="414"/>
      <c r="J22" s="414"/>
      <c r="K22" s="414"/>
      <c r="L22" s="414"/>
      <c r="M22" s="414"/>
      <c r="N22" s="414"/>
      <c r="O22" s="414"/>
      <c r="P22" s="414"/>
      <c r="Q22" s="414"/>
      <c r="R22" s="414"/>
      <c r="S22" s="414"/>
      <c r="T22" s="414"/>
      <c r="U22" s="414"/>
      <c r="V22" s="414"/>
      <c r="W22" s="414"/>
      <c r="X22" s="414"/>
      <c r="Y22" s="414"/>
      <c r="Z22" s="414"/>
      <c r="AA22" s="414"/>
    </row>
    <row r="23" spans="1:42" ht="15.95" customHeight="1">
      <c r="A23" s="1"/>
      <c r="B23" s="25" t="str">
        <f>'入力シート兼事業者（控）'!B25</f>
        <v>No</v>
      </c>
      <c r="C23" s="767" t="str">
        <f>'入力シート兼事業者（控）'!C25</f>
        <v>返還日</v>
      </c>
      <c r="D23" s="769"/>
      <c r="E23" s="769"/>
      <c r="F23" s="768"/>
      <c r="G23" s="767" t="str">
        <f>'入力シート兼事業者（控）'!G25</f>
        <v>基の取引日</v>
      </c>
      <c r="H23" s="769"/>
      <c r="I23" s="769"/>
      <c r="J23" s="768"/>
      <c r="K23" s="767" t="str">
        <f>'入力シート兼事業者（控）'!K25</f>
        <v>品名</v>
      </c>
      <c r="L23" s="769"/>
      <c r="M23" s="769"/>
      <c r="N23" s="769"/>
      <c r="O23" s="769"/>
      <c r="P23" s="768"/>
      <c r="Q23" s="721" t="str">
        <f>'入力シート兼事業者（控）'!Q25</f>
        <v>材種 / 規格 / 記号等</v>
      </c>
      <c r="R23" s="770"/>
      <c r="S23" s="770"/>
      <c r="T23" s="770"/>
      <c r="U23" s="770"/>
      <c r="V23" s="770"/>
      <c r="W23" s="770"/>
      <c r="X23" s="770"/>
      <c r="Y23" s="771"/>
      <c r="Z23" s="767" t="str">
        <f>'入力シート兼事業者（控）'!Z25</f>
        <v>数量</v>
      </c>
      <c r="AA23" s="769"/>
      <c r="AB23" s="767" t="str">
        <f>'入力シート兼事業者（控）'!AC25</f>
        <v>単位</v>
      </c>
      <c r="AC23" s="768"/>
      <c r="AD23" s="767" t="str">
        <f>'入力シート兼事業者（控）'!AE25</f>
        <v>単価</v>
      </c>
      <c r="AE23" s="769"/>
      <c r="AF23" s="769"/>
      <c r="AG23" s="768"/>
      <c r="AH23" s="767" t="str">
        <f>'入力シート兼事業者（控）'!AI25</f>
        <v>税率</v>
      </c>
      <c r="AI23" s="768"/>
      <c r="AJ23" s="767" t="str">
        <f>'入力シート兼事業者（控）'!AK25</f>
        <v>金額(税抜)</v>
      </c>
      <c r="AK23" s="769"/>
      <c r="AL23" s="769"/>
      <c r="AM23" s="768"/>
    </row>
    <row r="24" spans="1:42" ht="15.95" customHeight="1">
      <c r="A24" s="1"/>
      <c r="B24" s="9">
        <f>'入力シート兼事業者（控）'!B26</f>
        <v>1</v>
      </c>
      <c r="C24" s="362">
        <f>'入力シート兼事業者（控）'!C26</f>
        <v>0</v>
      </c>
      <c r="D24" s="363"/>
      <c r="E24" s="363"/>
      <c r="F24" s="364"/>
      <c r="G24" s="362">
        <f>'入力シート兼事業者（控）'!G26</f>
        <v>0</v>
      </c>
      <c r="H24" s="363"/>
      <c r="I24" s="363"/>
      <c r="J24" s="364"/>
      <c r="K24" s="365">
        <f>'入力シート兼事業者（控）'!K26</f>
        <v>0</v>
      </c>
      <c r="L24" s="366"/>
      <c r="M24" s="366"/>
      <c r="N24" s="366"/>
      <c r="O24" s="366"/>
      <c r="P24" s="367"/>
      <c r="Q24" s="372">
        <f>'入力シート兼事業者（控）'!Q26</f>
        <v>0</v>
      </c>
      <c r="R24" s="373"/>
      <c r="S24" s="373"/>
      <c r="T24" s="373"/>
      <c r="U24" s="373"/>
      <c r="V24" s="373"/>
      <c r="W24" s="373"/>
      <c r="X24" s="373"/>
      <c r="Y24" s="374"/>
      <c r="Z24" s="786">
        <f>'入力シート兼事業者（控）'!Z26</f>
        <v>0</v>
      </c>
      <c r="AA24" s="787"/>
      <c r="AB24" s="370">
        <f>'入力シート兼事業者（控）'!AC26</f>
        <v>0</v>
      </c>
      <c r="AC24" s="371"/>
      <c r="AD24" s="788">
        <f>'入力シート兼事業者（控）'!AE26</f>
        <v>0</v>
      </c>
      <c r="AE24" s="789"/>
      <c r="AF24" s="789"/>
      <c r="AG24" s="790"/>
      <c r="AH24" s="791">
        <f>'入力シート兼事業者（控）'!AI26</f>
        <v>0</v>
      </c>
      <c r="AI24" s="792"/>
      <c r="AJ24" s="793" t="str">
        <f>'入力シート兼事業者（控）'!AK26</f>
        <v/>
      </c>
      <c r="AK24" s="794"/>
      <c r="AL24" s="794"/>
      <c r="AM24" s="795"/>
    </row>
    <row r="25" spans="1:42" ht="15.95" customHeight="1">
      <c r="A25" s="5"/>
      <c r="B25" s="10">
        <f>'入力シート兼事業者（控）'!B27</f>
        <v>2</v>
      </c>
      <c r="C25" s="351">
        <f>'入力シート兼事業者（控）'!C27</f>
        <v>0</v>
      </c>
      <c r="D25" s="352"/>
      <c r="E25" s="352"/>
      <c r="F25" s="353"/>
      <c r="G25" s="351">
        <f>'入力シート兼事業者（控）'!G27</f>
        <v>0</v>
      </c>
      <c r="H25" s="352"/>
      <c r="I25" s="352"/>
      <c r="J25" s="353"/>
      <c r="K25" s="354">
        <f>'入力シート兼事業者（控）'!K27</f>
        <v>0</v>
      </c>
      <c r="L25" s="355"/>
      <c r="M25" s="355"/>
      <c r="N25" s="355"/>
      <c r="O25" s="355"/>
      <c r="P25" s="356"/>
      <c r="Q25" s="359">
        <f>'入力シート兼事業者（控）'!Q27</f>
        <v>0</v>
      </c>
      <c r="R25" s="360"/>
      <c r="S25" s="360"/>
      <c r="T25" s="360"/>
      <c r="U25" s="360"/>
      <c r="V25" s="360"/>
      <c r="W25" s="360"/>
      <c r="X25" s="360"/>
      <c r="Y25" s="361"/>
      <c r="Z25" s="796">
        <f>'入力シート兼事業者（控）'!Z27</f>
        <v>0</v>
      </c>
      <c r="AA25" s="797"/>
      <c r="AB25" s="349">
        <f>'入力シート兼事業者（控）'!AC27</f>
        <v>0</v>
      </c>
      <c r="AC25" s="350"/>
      <c r="AD25" s="798">
        <f>'入力シート兼事業者（控）'!AE27</f>
        <v>0</v>
      </c>
      <c r="AE25" s="799"/>
      <c r="AF25" s="799"/>
      <c r="AG25" s="800"/>
      <c r="AH25" s="801">
        <f>'入力シート兼事業者（控）'!AI27</f>
        <v>0</v>
      </c>
      <c r="AI25" s="802"/>
      <c r="AJ25" s="803" t="str">
        <f>'入力シート兼事業者（控）'!AK27</f>
        <v/>
      </c>
      <c r="AK25" s="804"/>
      <c r="AL25" s="804"/>
      <c r="AM25" s="805"/>
      <c r="AO25" s="5"/>
      <c r="AP25" s="5"/>
    </row>
    <row r="26" spans="1:42" ht="15.95" customHeight="1">
      <c r="A26" s="5"/>
      <c r="B26" s="10">
        <f>'入力シート兼事業者（控）'!B28</f>
        <v>3</v>
      </c>
      <c r="C26" s="351">
        <f>'入力シート兼事業者（控）'!C28</f>
        <v>0</v>
      </c>
      <c r="D26" s="352"/>
      <c r="E26" s="352"/>
      <c r="F26" s="353"/>
      <c r="G26" s="351">
        <f>'入力シート兼事業者（控）'!G28</f>
        <v>0</v>
      </c>
      <c r="H26" s="352"/>
      <c r="I26" s="352"/>
      <c r="J26" s="353"/>
      <c r="K26" s="354">
        <f>'入力シート兼事業者（控）'!K28</f>
        <v>0</v>
      </c>
      <c r="L26" s="355"/>
      <c r="M26" s="355"/>
      <c r="N26" s="355"/>
      <c r="O26" s="355"/>
      <c r="P26" s="356"/>
      <c r="Q26" s="359">
        <f>'入力シート兼事業者（控）'!Q28</f>
        <v>0</v>
      </c>
      <c r="R26" s="360"/>
      <c r="S26" s="360"/>
      <c r="T26" s="360"/>
      <c r="U26" s="360"/>
      <c r="V26" s="360"/>
      <c r="W26" s="360"/>
      <c r="X26" s="360"/>
      <c r="Y26" s="361"/>
      <c r="Z26" s="796">
        <f>'入力シート兼事業者（控）'!Z28</f>
        <v>0</v>
      </c>
      <c r="AA26" s="797"/>
      <c r="AB26" s="349">
        <f>'入力シート兼事業者（控）'!AC28</f>
        <v>0</v>
      </c>
      <c r="AC26" s="350"/>
      <c r="AD26" s="798">
        <f>'入力シート兼事業者（控）'!AE28</f>
        <v>0</v>
      </c>
      <c r="AE26" s="799"/>
      <c r="AF26" s="799"/>
      <c r="AG26" s="800"/>
      <c r="AH26" s="801">
        <f>'入力シート兼事業者（控）'!AI28</f>
        <v>0</v>
      </c>
      <c r="AI26" s="802"/>
      <c r="AJ26" s="803" t="str">
        <f>'入力シート兼事業者（控）'!AK28</f>
        <v/>
      </c>
      <c r="AK26" s="804"/>
      <c r="AL26" s="804"/>
      <c r="AM26" s="805"/>
      <c r="AO26" s="5"/>
      <c r="AP26" s="5"/>
    </row>
    <row r="27" spans="1:42" ht="15.95" customHeight="1">
      <c r="A27" s="5"/>
      <c r="B27" s="10">
        <f>'入力シート兼事業者（控）'!B29</f>
        <v>4</v>
      </c>
      <c r="C27" s="351">
        <f>'入力シート兼事業者（控）'!C29</f>
        <v>0</v>
      </c>
      <c r="D27" s="352"/>
      <c r="E27" s="352"/>
      <c r="F27" s="353"/>
      <c r="G27" s="351">
        <f>'入力シート兼事業者（控）'!G29</f>
        <v>0</v>
      </c>
      <c r="H27" s="352"/>
      <c r="I27" s="352"/>
      <c r="J27" s="353"/>
      <c r="K27" s="354">
        <f>'入力シート兼事業者（控）'!K29</f>
        <v>0</v>
      </c>
      <c r="L27" s="355"/>
      <c r="M27" s="355"/>
      <c r="N27" s="355"/>
      <c r="O27" s="355"/>
      <c r="P27" s="356"/>
      <c r="Q27" s="359">
        <f>'入力シート兼事業者（控）'!Q29</f>
        <v>0</v>
      </c>
      <c r="R27" s="360"/>
      <c r="S27" s="360"/>
      <c r="T27" s="360"/>
      <c r="U27" s="360"/>
      <c r="V27" s="360"/>
      <c r="W27" s="360"/>
      <c r="X27" s="360"/>
      <c r="Y27" s="361"/>
      <c r="Z27" s="796">
        <f>'入力シート兼事業者（控）'!Z29</f>
        <v>0</v>
      </c>
      <c r="AA27" s="797"/>
      <c r="AB27" s="349">
        <f>'入力シート兼事業者（控）'!AC29</f>
        <v>0</v>
      </c>
      <c r="AC27" s="350"/>
      <c r="AD27" s="798">
        <f>'入力シート兼事業者（控）'!AE29</f>
        <v>0</v>
      </c>
      <c r="AE27" s="799"/>
      <c r="AF27" s="799"/>
      <c r="AG27" s="800"/>
      <c r="AH27" s="801">
        <f>'入力シート兼事業者（控）'!AI29</f>
        <v>0</v>
      </c>
      <c r="AI27" s="802"/>
      <c r="AJ27" s="803" t="str">
        <f>'入力シート兼事業者（控）'!AK29</f>
        <v/>
      </c>
      <c r="AK27" s="804"/>
      <c r="AL27" s="804"/>
      <c r="AM27" s="805"/>
      <c r="AO27" s="5"/>
      <c r="AP27" s="5"/>
    </row>
    <row r="28" spans="1:42" ht="15.95" customHeight="1">
      <c r="A28" s="5"/>
      <c r="B28" s="10">
        <f>'入力シート兼事業者（控）'!B30</f>
        <v>5</v>
      </c>
      <c r="C28" s="351">
        <f>'入力シート兼事業者（控）'!C30</f>
        <v>0</v>
      </c>
      <c r="D28" s="352"/>
      <c r="E28" s="352"/>
      <c r="F28" s="353"/>
      <c r="G28" s="351">
        <f>'入力シート兼事業者（控）'!G30</f>
        <v>0</v>
      </c>
      <c r="H28" s="352"/>
      <c r="I28" s="352"/>
      <c r="J28" s="353"/>
      <c r="K28" s="354">
        <f>'入力シート兼事業者（控）'!K30</f>
        <v>0</v>
      </c>
      <c r="L28" s="355"/>
      <c r="M28" s="355"/>
      <c r="N28" s="355"/>
      <c r="O28" s="355"/>
      <c r="P28" s="356"/>
      <c r="Q28" s="359">
        <f>'入力シート兼事業者（控）'!Q30</f>
        <v>0</v>
      </c>
      <c r="R28" s="360"/>
      <c r="S28" s="360"/>
      <c r="T28" s="360"/>
      <c r="U28" s="360"/>
      <c r="V28" s="360"/>
      <c r="W28" s="360"/>
      <c r="X28" s="360"/>
      <c r="Y28" s="361"/>
      <c r="Z28" s="796">
        <f>'入力シート兼事業者（控）'!Z30</f>
        <v>0</v>
      </c>
      <c r="AA28" s="797"/>
      <c r="AB28" s="349">
        <f>'入力シート兼事業者（控）'!AC30</f>
        <v>0</v>
      </c>
      <c r="AC28" s="350"/>
      <c r="AD28" s="798">
        <f>'入力シート兼事業者（控）'!AE30</f>
        <v>0</v>
      </c>
      <c r="AE28" s="799"/>
      <c r="AF28" s="799"/>
      <c r="AG28" s="800"/>
      <c r="AH28" s="801">
        <f>'入力シート兼事業者（控）'!AI30</f>
        <v>0</v>
      </c>
      <c r="AI28" s="802"/>
      <c r="AJ28" s="803" t="str">
        <f>'入力シート兼事業者（控）'!AK30</f>
        <v/>
      </c>
      <c r="AK28" s="804"/>
      <c r="AL28" s="804"/>
      <c r="AM28" s="805"/>
      <c r="AO28" s="5"/>
      <c r="AP28" s="5"/>
    </row>
    <row r="29" spans="1:42" ht="15.95" customHeight="1">
      <c r="A29" s="5"/>
      <c r="B29" s="10">
        <f>'入力シート兼事業者（控）'!B31</f>
        <v>6</v>
      </c>
      <c r="C29" s="351">
        <f>'入力シート兼事業者（控）'!C31</f>
        <v>0</v>
      </c>
      <c r="D29" s="352"/>
      <c r="E29" s="352"/>
      <c r="F29" s="353"/>
      <c r="G29" s="351">
        <f>'入力シート兼事業者（控）'!G31</f>
        <v>0</v>
      </c>
      <c r="H29" s="352"/>
      <c r="I29" s="352"/>
      <c r="J29" s="353"/>
      <c r="K29" s="354">
        <f>'入力シート兼事業者（控）'!K31</f>
        <v>0</v>
      </c>
      <c r="L29" s="355"/>
      <c r="M29" s="355"/>
      <c r="N29" s="355"/>
      <c r="O29" s="355"/>
      <c r="P29" s="356"/>
      <c r="Q29" s="359">
        <f>'入力シート兼事業者（控）'!Q31</f>
        <v>0</v>
      </c>
      <c r="R29" s="360"/>
      <c r="S29" s="360"/>
      <c r="T29" s="360"/>
      <c r="U29" s="360"/>
      <c r="V29" s="360"/>
      <c r="W29" s="360"/>
      <c r="X29" s="360"/>
      <c r="Y29" s="361"/>
      <c r="Z29" s="796">
        <f>'入力シート兼事業者（控）'!Z31</f>
        <v>0</v>
      </c>
      <c r="AA29" s="797"/>
      <c r="AB29" s="349">
        <f>'入力シート兼事業者（控）'!AC31</f>
        <v>0</v>
      </c>
      <c r="AC29" s="350"/>
      <c r="AD29" s="798">
        <f>'入力シート兼事業者（控）'!AE31</f>
        <v>0</v>
      </c>
      <c r="AE29" s="799"/>
      <c r="AF29" s="799"/>
      <c r="AG29" s="800"/>
      <c r="AH29" s="801">
        <f>'入力シート兼事業者（控）'!AI31</f>
        <v>0</v>
      </c>
      <c r="AI29" s="802"/>
      <c r="AJ29" s="803" t="str">
        <f>'入力シート兼事業者（控）'!AK31</f>
        <v/>
      </c>
      <c r="AK29" s="804"/>
      <c r="AL29" s="804"/>
      <c r="AM29" s="805"/>
      <c r="AO29" s="5"/>
      <c r="AP29" s="5"/>
    </row>
    <row r="30" spans="1:42" ht="15.95" customHeight="1">
      <c r="A30" s="5"/>
      <c r="B30" s="10">
        <f>'入力シート兼事業者（控）'!B32</f>
        <v>7</v>
      </c>
      <c r="C30" s="351">
        <f>'入力シート兼事業者（控）'!C32</f>
        <v>0</v>
      </c>
      <c r="D30" s="352"/>
      <c r="E30" s="352"/>
      <c r="F30" s="353"/>
      <c r="G30" s="351">
        <f>'入力シート兼事業者（控）'!G32</f>
        <v>0</v>
      </c>
      <c r="H30" s="352"/>
      <c r="I30" s="352"/>
      <c r="J30" s="353"/>
      <c r="K30" s="354">
        <f>'入力シート兼事業者（控）'!K32</f>
        <v>0</v>
      </c>
      <c r="L30" s="355"/>
      <c r="M30" s="355"/>
      <c r="N30" s="355"/>
      <c r="O30" s="355"/>
      <c r="P30" s="356"/>
      <c r="Q30" s="359">
        <f>'入力シート兼事業者（控）'!Q32</f>
        <v>0</v>
      </c>
      <c r="R30" s="360"/>
      <c r="S30" s="360"/>
      <c r="T30" s="360"/>
      <c r="U30" s="360"/>
      <c r="V30" s="360"/>
      <c r="W30" s="360"/>
      <c r="X30" s="360"/>
      <c r="Y30" s="361"/>
      <c r="Z30" s="796">
        <f>'入力シート兼事業者（控）'!Z32</f>
        <v>0</v>
      </c>
      <c r="AA30" s="797"/>
      <c r="AB30" s="349">
        <f>'入力シート兼事業者（控）'!AC32</f>
        <v>0</v>
      </c>
      <c r="AC30" s="350"/>
      <c r="AD30" s="798">
        <f>'入力シート兼事業者（控）'!AE32</f>
        <v>0</v>
      </c>
      <c r="AE30" s="799"/>
      <c r="AF30" s="799"/>
      <c r="AG30" s="800"/>
      <c r="AH30" s="801">
        <f>'入力シート兼事業者（控）'!AI32</f>
        <v>0</v>
      </c>
      <c r="AI30" s="802"/>
      <c r="AJ30" s="803" t="str">
        <f>'入力シート兼事業者（控）'!AK32</f>
        <v/>
      </c>
      <c r="AK30" s="804"/>
      <c r="AL30" s="804"/>
      <c r="AM30" s="805"/>
      <c r="AO30" s="5"/>
      <c r="AP30" s="5"/>
    </row>
    <row r="31" spans="1:42" ht="15.95" customHeight="1">
      <c r="A31" s="5"/>
      <c r="B31" s="10">
        <f>'入力シート兼事業者（控）'!B33</f>
        <v>8</v>
      </c>
      <c r="C31" s="351">
        <f>'入力シート兼事業者（控）'!C33</f>
        <v>0</v>
      </c>
      <c r="D31" s="352"/>
      <c r="E31" s="352"/>
      <c r="F31" s="353"/>
      <c r="G31" s="351">
        <f>'入力シート兼事業者（控）'!G33</f>
        <v>0</v>
      </c>
      <c r="H31" s="352"/>
      <c r="I31" s="352"/>
      <c r="J31" s="353"/>
      <c r="K31" s="354">
        <f>'入力シート兼事業者（控）'!K33</f>
        <v>0</v>
      </c>
      <c r="L31" s="355"/>
      <c r="M31" s="355"/>
      <c r="N31" s="355"/>
      <c r="O31" s="355"/>
      <c r="P31" s="356"/>
      <c r="Q31" s="359">
        <f>'入力シート兼事業者（控）'!Q33</f>
        <v>0</v>
      </c>
      <c r="R31" s="360"/>
      <c r="S31" s="360"/>
      <c r="T31" s="360"/>
      <c r="U31" s="360"/>
      <c r="V31" s="360"/>
      <c r="W31" s="360"/>
      <c r="X31" s="360"/>
      <c r="Y31" s="361"/>
      <c r="Z31" s="796">
        <f>'入力シート兼事業者（控）'!Z33</f>
        <v>0</v>
      </c>
      <c r="AA31" s="797"/>
      <c r="AB31" s="349">
        <f>'入力シート兼事業者（控）'!AC33</f>
        <v>0</v>
      </c>
      <c r="AC31" s="350"/>
      <c r="AD31" s="798">
        <f>'入力シート兼事業者（控）'!AE33</f>
        <v>0</v>
      </c>
      <c r="AE31" s="799"/>
      <c r="AF31" s="799"/>
      <c r="AG31" s="800"/>
      <c r="AH31" s="801">
        <f>'入力シート兼事業者（控）'!AI33</f>
        <v>0</v>
      </c>
      <c r="AI31" s="802"/>
      <c r="AJ31" s="803" t="str">
        <f>'入力シート兼事業者（控）'!AK33</f>
        <v/>
      </c>
      <c r="AK31" s="804"/>
      <c r="AL31" s="804"/>
      <c r="AM31" s="805"/>
      <c r="AO31" s="5"/>
      <c r="AP31" s="5"/>
    </row>
    <row r="32" spans="1:42" ht="15.95" customHeight="1">
      <c r="A32" s="5"/>
      <c r="B32" s="10">
        <f>'入力シート兼事業者（控）'!B34</f>
        <v>9</v>
      </c>
      <c r="C32" s="351">
        <f>'入力シート兼事業者（控）'!C34</f>
        <v>0</v>
      </c>
      <c r="D32" s="352"/>
      <c r="E32" s="352"/>
      <c r="F32" s="353"/>
      <c r="G32" s="351">
        <f>'入力シート兼事業者（控）'!G34</f>
        <v>0</v>
      </c>
      <c r="H32" s="352"/>
      <c r="I32" s="352"/>
      <c r="J32" s="353"/>
      <c r="K32" s="354">
        <f>'入力シート兼事業者（控）'!K34</f>
        <v>0</v>
      </c>
      <c r="L32" s="355"/>
      <c r="M32" s="355"/>
      <c r="N32" s="355"/>
      <c r="O32" s="355"/>
      <c r="P32" s="356"/>
      <c r="Q32" s="359">
        <f>'入力シート兼事業者（控）'!Q34</f>
        <v>0</v>
      </c>
      <c r="R32" s="360"/>
      <c r="S32" s="360"/>
      <c r="T32" s="360"/>
      <c r="U32" s="360"/>
      <c r="V32" s="360"/>
      <c r="W32" s="360"/>
      <c r="X32" s="360"/>
      <c r="Y32" s="361"/>
      <c r="Z32" s="796">
        <f>'入力シート兼事業者（控）'!Z34</f>
        <v>0</v>
      </c>
      <c r="AA32" s="797"/>
      <c r="AB32" s="349">
        <f>'入力シート兼事業者（控）'!AC34</f>
        <v>0</v>
      </c>
      <c r="AC32" s="350"/>
      <c r="AD32" s="798">
        <f>'入力シート兼事業者（控）'!AE34</f>
        <v>0</v>
      </c>
      <c r="AE32" s="799"/>
      <c r="AF32" s="799"/>
      <c r="AG32" s="800"/>
      <c r="AH32" s="801">
        <f>'入力シート兼事業者（控）'!AI34</f>
        <v>0</v>
      </c>
      <c r="AI32" s="802"/>
      <c r="AJ32" s="803" t="str">
        <f>'入力シート兼事業者（控）'!AK34</f>
        <v/>
      </c>
      <c r="AK32" s="804"/>
      <c r="AL32" s="804"/>
      <c r="AM32" s="805"/>
      <c r="AO32" s="5"/>
      <c r="AP32" s="5"/>
    </row>
    <row r="33" spans="1:42" ht="15.95" customHeight="1">
      <c r="A33" s="5"/>
      <c r="B33" s="10">
        <f>'入力シート兼事業者（控）'!B35</f>
        <v>10</v>
      </c>
      <c r="C33" s="351">
        <f>'入力シート兼事業者（控）'!C35</f>
        <v>0</v>
      </c>
      <c r="D33" s="352"/>
      <c r="E33" s="352"/>
      <c r="F33" s="353"/>
      <c r="G33" s="351">
        <f>'入力シート兼事業者（控）'!G35</f>
        <v>0</v>
      </c>
      <c r="H33" s="352"/>
      <c r="I33" s="352"/>
      <c r="J33" s="353"/>
      <c r="K33" s="354">
        <f>'入力シート兼事業者（控）'!K35</f>
        <v>0</v>
      </c>
      <c r="L33" s="355"/>
      <c r="M33" s="355"/>
      <c r="N33" s="355"/>
      <c r="O33" s="355"/>
      <c r="P33" s="356"/>
      <c r="Q33" s="359">
        <f>'入力シート兼事業者（控）'!Q35</f>
        <v>0</v>
      </c>
      <c r="R33" s="360"/>
      <c r="S33" s="360"/>
      <c r="T33" s="360"/>
      <c r="U33" s="360"/>
      <c r="V33" s="360"/>
      <c r="W33" s="360"/>
      <c r="X33" s="360"/>
      <c r="Y33" s="361"/>
      <c r="Z33" s="796">
        <f>'入力シート兼事業者（控）'!Z35</f>
        <v>0</v>
      </c>
      <c r="AA33" s="797"/>
      <c r="AB33" s="349">
        <f>'入力シート兼事業者（控）'!AC35</f>
        <v>0</v>
      </c>
      <c r="AC33" s="350"/>
      <c r="AD33" s="798">
        <f>'入力シート兼事業者（控）'!AE35</f>
        <v>0</v>
      </c>
      <c r="AE33" s="799"/>
      <c r="AF33" s="799"/>
      <c r="AG33" s="800"/>
      <c r="AH33" s="801">
        <f>'入力シート兼事業者（控）'!AI35</f>
        <v>0</v>
      </c>
      <c r="AI33" s="802"/>
      <c r="AJ33" s="803" t="str">
        <f>'入力シート兼事業者（控）'!AK35</f>
        <v/>
      </c>
      <c r="AK33" s="804"/>
      <c r="AL33" s="804"/>
      <c r="AM33" s="805"/>
      <c r="AO33" s="5"/>
      <c r="AP33" s="5"/>
    </row>
    <row r="34" spans="1:42" ht="15.95" customHeight="1">
      <c r="A34" s="5"/>
      <c r="B34" s="10">
        <f>'入力シート兼事業者（控）'!B36</f>
        <v>11</v>
      </c>
      <c r="C34" s="351">
        <f>'入力シート兼事業者（控）'!C36</f>
        <v>0</v>
      </c>
      <c r="D34" s="352"/>
      <c r="E34" s="352"/>
      <c r="F34" s="353"/>
      <c r="G34" s="351">
        <f>'入力シート兼事業者（控）'!G36</f>
        <v>0</v>
      </c>
      <c r="H34" s="352"/>
      <c r="I34" s="352"/>
      <c r="J34" s="353"/>
      <c r="K34" s="354">
        <f>'入力シート兼事業者（控）'!K36</f>
        <v>0</v>
      </c>
      <c r="L34" s="355"/>
      <c r="M34" s="355"/>
      <c r="N34" s="355"/>
      <c r="O34" s="355"/>
      <c r="P34" s="356"/>
      <c r="Q34" s="359">
        <f>'入力シート兼事業者（控）'!Q36</f>
        <v>0</v>
      </c>
      <c r="R34" s="360"/>
      <c r="S34" s="360"/>
      <c r="T34" s="360"/>
      <c r="U34" s="360"/>
      <c r="V34" s="360"/>
      <c r="W34" s="360"/>
      <c r="X34" s="360"/>
      <c r="Y34" s="361"/>
      <c r="Z34" s="796">
        <f>'入力シート兼事業者（控）'!Z36</f>
        <v>0</v>
      </c>
      <c r="AA34" s="797"/>
      <c r="AB34" s="349">
        <f>'入力シート兼事業者（控）'!AC36</f>
        <v>0</v>
      </c>
      <c r="AC34" s="350"/>
      <c r="AD34" s="798">
        <f>'入力シート兼事業者（控）'!AE36</f>
        <v>0</v>
      </c>
      <c r="AE34" s="799"/>
      <c r="AF34" s="799"/>
      <c r="AG34" s="800"/>
      <c r="AH34" s="801">
        <f>'入力シート兼事業者（控）'!AI36</f>
        <v>0</v>
      </c>
      <c r="AI34" s="802"/>
      <c r="AJ34" s="803" t="str">
        <f>'入力シート兼事業者（控）'!AK36</f>
        <v/>
      </c>
      <c r="AK34" s="804"/>
      <c r="AL34" s="804"/>
      <c r="AM34" s="805"/>
      <c r="AO34" s="5"/>
      <c r="AP34" s="5"/>
    </row>
    <row r="35" spans="1:42" ht="15.95" customHeight="1">
      <c r="A35" s="5"/>
      <c r="B35" s="10">
        <f>'入力シート兼事業者（控）'!B37</f>
        <v>12</v>
      </c>
      <c r="C35" s="351">
        <f>'入力シート兼事業者（控）'!C37</f>
        <v>0</v>
      </c>
      <c r="D35" s="352"/>
      <c r="E35" s="352"/>
      <c r="F35" s="353"/>
      <c r="G35" s="351">
        <f>'入力シート兼事業者（控）'!G37</f>
        <v>0</v>
      </c>
      <c r="H35" s="352"/>
      <c r="I35" s="352"/>
      <c r="J35" s="353"/>
      <c r="K35" s="354">
        <f>'入力シート兼事業者（控）'!K37</f>
        <v>0</v>
      </c>
      <c r="L35" s="355"/>
      <c r="M35" s="355"/>
      <c r="N35" s="355"/>
      <c r="O35" s="355"/>
      <c r="P35" s="356"/>
      <c r="Q35" s="359">
        <f>'入力シート兼事業者（控）'!Q37</f>
        <v>0</v>
      </c>
      <c r="R35" s="360"/>
      <c r="S35" s="360"/>
      <c r="T35" s="360"/>
      <c r="U35" s="360"/>
      <c r="V35" s="360"/>
      <c r="W35" s="360"/>
      <c r="X35" s="360"/>
      <c r="Y35" s="361"/>
      <c r="Z35" s="796">
        <f>'入力シート兼事業者（控）'!Z37</f>
        <v>0</v>
      </c>
      <c r="AA35" s="797"/>
      <c r="AB35" s="349">
        <f>'入力シート兼事業者（控）'!AC37</f>
        <v>0</v>
      </c>
      <c r="AC35" s="350"/>
      <c r="AD35" s="798">
        <f>'入力シート兼事業者（控）'!AE37</f>
        <v>0</v>
      </c>
      <c r="AE35" s="799"/>
      <c r="AF35" s="799"/>
      <c r="AG35" s="800"/>
      <c r="AH35" s="801">
        <f>'入力シート兼事業者（控）'!AI37</f>
        <v>0</v>
      </c>
      <c r="AI35" s="802"/>
      <c r="AJ35" s="803" t="str">
        <f>'入力シート兼事業者（控）'!AK37</f>
        <v/>
      </c>
      <c r="AK35" s="804"/>
      <c r="AL35" s="804"/>
      <c r="AM35" s="805"/>
      <c r="AO35" s="5"/>
      <c r="AP35" s="5"/>
    </row>
    <row r="36" spans="1:42" ht="15.95" customHeight="1">
      <c r="A36" s="5"/>
      <c r="B36" s="10">
        <f>'入力シート兼事業者（控）'!B38</f>
        <v>13</v>
      </c>
      <c r="C36" s="351">
        <f>'入力シート兼事業者（控）'!C38</f>
        <v>0</v>
      </c>
      <c r="D36" s="352"/>
      <c r="E36" s="352"/>
      <c r="F36" s="353"/>
      <c r="G36" s="351">
        <f>'入力シート兼事業者（控）'!G38</f>
        <v>0</v>
      </c>
      <c r="H36" s="352"/>
      <c r="I36" s="352"/>
      <c r="J36" s="353"/>
      <c r="K36" s="354">
        <f>'入力シート兼事業者（控）'!K38</f>
        <v>0</v>
      </c>
      <c r="L36" s="355"/>
      <c r="M36" s="355"/>
      <c r="N36" s="355"/>
      <c r="O36" s="355"/>
      <c r="P36" s="356"/>
      <c r="Q36" s="359">
        <f>'入力シート兼事業者（控）'!Q38</f>
        <v>0</v>
      </c>
      <c r="R36" s="360"/>
      <c r="S36" s="360"/>
      <c r="T36" s="360"/>
      <c r="U36" s="360"/>
      <c r="V36" s="360"/>
      <c r="W36" s="360"/>
      <c r="X36" s="360"/>
      <c r="Y36" s="361"/>
      <c r="Z36" s="796">
        <f>'入力シート兼事業者（控）'!Z38</f>
        <v>0</v>
      </c>
      <c r="AA36" s="797"/>
      <c r="AB36" s="349">
        <f>'入力シート兼事業者（控）'!AC38</f>
        <v>0</v>
      </c>
      <c r="AC36" s="350"/>
      <c r="AD36" s="798">
        <f>'入力シート兼事業者（控）'!AE38</f>
        <v>0</v>
      </c>
      <c r="AE36" s="799"/>
      <c r="AF36" s="799"/>
      <c r="AG36" s="800"/>
      <c r="AH36" s="801">
        <f>'入力シート兼事業者（控）'!AI38</f>
        <v>0</v>
      </c>
      <c r="AI36" s="802"/>
      <c r="AJ36" s="803" t="str">
        <f>'入力シート兼事業者（控）'!AK38</f>
        <v/>
      </c>
      <c r="AK36" s="804"/>
      <c r="AL36" s="804"/>
      <c r="AM36" s="805"/>
      <c r="AO36" s="5"/>
      <c r="AP36" s="5"/>
    </row>
    <row r="37" spans="1:42" ht="15.95" customHeight="1">
      <c r="A37" s="5"/>
      <c r="B37" s="10">
        <f>'入力シート兼事業者（控）'!B39</f>
        <v>14</v>
      </c>
      <c r="C37" s="351">
        <f>'入力シート兼事業者（控）'!C39</f>
        <v>0</v>
      </c>
      <c r="D37" s="352"/>
      <c r="E37" s="352"/>
      <c r="F37" s="353"/>
      <c r="G37" s="351">
        <f>'入力シート兼事業者（控）'!G39</f>
        <v>0</v>
      </c>
      <c r="H37" s="352"/>
      <c r="I37" s="352"/>
      <c r="J37" s="353"/>
      <c r="K37" s="354">
        <f>'入力シート兼事業者（控）'!K39</f>
        <v>0</v>
      </c>
      <c r="L37" s="355"/>
      <c r="M37" s="355"/>
      <c r="N37" s="355"/>
      <c r="O37" s="355"/>
      <c r="P37" s="356"/>
      <c r="Q37" s="359">
        <f>'入力シート兼事業者（控）'!Q39</f>
        <v>0</v>
      </c>
      <c r="R37" s="360"/>
      <c r="S37" s="360"/>
      <c r="T37" s="360"/>
      <c r="U37" s="360"/>
      <c r="V37" s="360"/>
      <c r="W37" s="360"/>
      <c r="X37" s="360"/>
      <c r="Y37" s="361"/>
      <c r="Z37" s="796">
        <f>'入力シート兼事業者（控）'!Z39</f>
        <v>0</v>
      </c>
      <c r="AA37" s="797"/>
      <c r="AB37" s="349">
        <f>'入力シート兼事業者（控）'!AC39</f>
        <v>0</v>
      </c>
      <c r="AC37" s="350"/>
      <c r="AD37" s="798">
        <f>'入力シート兼事業者（控）'!AE39</f>
        <v>0</v>
      </c>
      <c r="AE37" s="799"/>
      <c r="AF37" s="799"/>
      <c r="AG37" s="800"/>
      <c r="AH37" s="801">
        <f>'入力シート兼事業者（控）'!AI39</f>
        <v>0</v>
      </c>
      <c r="AI37" s="802"/>
      <c r="AJ37" s="803" t="str">
        <f>'入力シート兼事業者（控）'!AK39</f>
        <v/>
      </c>
      <c r="AK37" s="804"/>
      <c r="AL37" s="804"/>
      <c r="AM37" s="805"/>
      <c r="AO37" s="5"/>
      <c r="AP37" s="5"/>
    </row>
    <row r="38" spans="1:42" ht="15.95" customHeight="1">
      <c r="A38" s="5"/>
      <c r="B38" s="10">
        <f>'入力シート兼事業者（控）'!B40</f>
        <v>15</v>
      </c>
      <c r="C38" s="351">
        <f>'入力シート兼事業者（控）'!C40</f>
        <v>0</v>
      </c>
      <c r="D38" s="352"/>
      <c r="E38" s="352"/>
      <c r="F38" s="353"/>
      <c r="G38" s="351">
        <f>'入力シート兼事業者（控）'!G40</f>
        <v>0</v>
      </c>
      <c r="H38" s="352"/>
      <c r="I38" s="352"/>
      <c r="J38" s="353"/>
      <c r="K38" s="354">
        <f>'入力シート兼事業者（控）'!K40</f>
        <v>0</v>
      </c>
      <c r="L38" s="355"/>
      <c r="M38" s="355"/>
      <c r="N38" s="355"/>
      <c r="O38" s="355"/>
      <c r="P38" s="356"/>
      <c r="Q38" s="359">
        <f>'入力シート兼事業者（控）'!Q40</f>
        <v>0</v>
      </c>
      <c r="R38" s="360"/>
      <c r="S38" s="360"/>
      <c r="T38" s="360"/>
      <c r="U38" s="360"/>
      <c r="V38" s="360"/>
      <c r="W38" s="360"/>
      <c r="X38" s="360"/>
      <c r="Y38" s="361"/>
      <c r="Z38" s="796">
        <f>'入力シート兼事業者（控）'!Z40</f>
        <v>0</v>
      </c>
      <c r="AA38" s="797"/>
      <c r="AB38" s="349">
        <f>'入力シート兼事業者（控）'!AC40</f>
        <v>0</v>
      </c>
      <c r="AC38" s="350"/>
      <c r="AD38" s="798">
        <f>'入力シート兼事業者（控）'!AE40</f>
        <v>0</v>
      </c>
      <c r="AE38" s="799"/>
      <c r="AF38" s="799"/>
      <c r="AG38" s="800"/>
      <c r="AH38" s="801">
        <f>'入力シート兼事業者（控）'!AI40</f>
        <v>0</v>
      </c>
      <c r="AI38" s="802"/>
      <c r="AJ38" s="803" t="str">
        <f>'入力シート兼事業者（控）'!AK40</f>
        <v/>
      </c>
      <c r="AK38" s="804"/>
      <c r="AL38" s="804"/>
      <c r="AM38" s="805"/>
      <c r="AO38" s="5"/>
      <c r="AP38" s="5"/>
    </row>
    <row r="39" spans="1:42" ht="15.95" customHeight="1">
      <c r="A39" s="5"/>
      <c r="B39" s="10">
        <f>'入力シート兼事業者（控）'!B41</f>
        <v>16</v>
      </c>
      <c r="C39" s="351">
        <f>'入力シート兼事業者（控）'!C41</f>
        <v>0</v>
      </c>
      <c r="D39" s="352"/>
      <c r="E39" s="352"/>
      <c r="F39" s="353"/>
      <c r="G39" s="351">
        <f>'入力シート兼事業者（控）'!G41</f>
        <v>0</v>
      </c>
      <c r="H39" s="352"/>
      <c r="I39" s="352"/>
      <c r="J39" s="353"/>
      <c r="K39" s="354">
        <f>'入力シート兼事業者（控）'!K41</f>
        <v>0</v>
      </c>
      <c r="L39" s="355"/>
      <c r="M39" s="355"/>
      <c r="N39" s="355"/>
      <c r="O39" s="355"/>
      <c r="P39" s="356"/>
      <c r="Q39" s="359">
        <f>'入力シート兼事業者（控）'!Q41</f>
        <v>0</v>
      </c>
      <c r="R39" s="360"/>
      <c r="S39" s="360"/>
      <c r="T39" s="360"/>
      <c r="U39" s="360"/>
      <c r="V39" s="360"/>
      <c r="W39" s="360"/>
      <c r="X39" s="360"/>
      <c r="Y39" s="361"/>
      <c r="Z39" s="796">
        <f>'入力シート兼事業者（控）'!Z41</f>
        <v>0</v>
      </c>
      <c r="AA39" s="797"/>
      <c r="AB39" s="349">
        <f>'入力シート兼事業者（控）'!AC41</f>
        <v>0</v>
      </c>
      <c r="AC39" s="350"/>
      <c r="AD39" s="798">
        <f>'入力シート兼事業者（控）'!AE41</f>
        <v>0</v>
      </c>
      <c r="AE39" s="799"/>
      <c r="AF39" s="799"/>
      <c r="AG39" s="800"/>
      <c r="AH39" s="801">
        <f>'入力シート兼事業者（控）'!AI41</f>
        <v>0</v>
      </c>
      <c r="AI39" s="802"/>
      <c r="AJ39" s="803" t="str">
        <f>'入力シート兼事業者（控）'!AK41</f>
        <v/>
      </c>
      <c r="AK39" s="804"/>
      <c r="AL39" s="804"/>
      <c r="AM39" s="805"/>
      <c r="AO39" s="5"/>
      <c r="AP39" s="5"/>
    </row>
    <row r="40" spans="1:42" ht="15.95" customHeight="1">
      <c r="A40" s="5"/>
      <c r="B40" s="10">
        <f>'入力シート兼事業者（控）'!B42</f>
        <v>17</v>
      </c>
      <c r="C40" s="351">
        <f>'入力シート兼事業者（控）'!C42</f>
        <v>0</v>
      </c>
      <c r="D40" s="352"/>
      <c r="E40" s="352"/>
      <c r="F40" s="353"/>
      <c r="G40" s="351">
        <f>'入力シート兼事業者（控）'!G42</f>
        <v>0</v>
      </c>
      <c r="H40" s="352"/>
      <c r="I40" s="352"/>
      <c r="J40" s="353"/>
      <c r="K40" s="354">
        <f>'入力シート兼事業者（控）'!K42</f>
        <v>0</v>
      </c>
      <c r="L40" s="355"/>
      <c r="M40" s="355"/>
      <c r="N40" s="355"/>
      <c r="O40" s="355"/>
      <c r="P40" s="356"/>
      <c r="Q40" s="359">
        <f>'入力シート兼事業者（控）'!Q42</f>
        <v>0</v>
      </c>
      <c r="R40" s="360"/>
      <c r="S40" s="360"/>
      <c r="T40" s="360"/>
      <c r="U40" s="360"/>
      <c r="V40" s="360"/>
      <c r="W40" s="360"/>
      <c r="X40" s="360"/>
      <c r="Y40" s="361"/>
      <c r="Z40" s="796">
        <f>'入力シート兼事業者（控）'!Z42</f>
        <v>0</v>
      </c>
      <c r="AA40" s="797"/>
      <c r="AB40" s="349">
        <f>'入力シート兼事業者（控）'!AC42</f>
        <v>0</v>
      </c>
      <c r="AC40" s="350"/>
      <c r="AD40" s="798">
        <f>'入力シート兼事業者（控）'!AE42</f>
        <v>0</v>
      </c>
      <c r="AE40" s="799"/>
      <c r="AF40" s="799"/>
      <c r="AG40" s="800"/>
      <c r="AH40" s="801">
        <f>'入力シート兼事業者（控）'!AI42</f>
        <v>0</v>
      </c>
      <c r="AI40" s="802"/>
      <c r="AJ40" s="803" t="str">
        <f>'入力シート兼事業者（控）'!AK42</f>
        <v/>
      </c>
      <c r="AK40" s="804"/>
      <c r="AL40" s="804"/>
      <c r="AM40" s="805"/>
      <c r="AO40" s="5"/>
      <c r="AP40" s="5"/>
    </row>
    <row r="41" spans="1:42" ht="15.95" customHeight="1">
      <c r="A41" s="5"/>
      <c r="B41" s="10">
        <f>'入力シート兼事業者（控）'!B43</f>
        <v>18</v>
      </c>
      <c r="C41" s="351">
        <f>'入力シート兼事業者（控）'!C43</f>
        <v>0</v>
      </c>
      <c r="D41" s="352"/>
      <c r="E41" s="352"/>
      <c r="F41" s="353"/>
      <c r="G41" s="351">
        <f>'入力シート兼事業者（控）'!G43</f>
        <v>0</v>
      </c>
      <c r="H41" s="352"/>
      <c r="I41" s="352"/>
      <c r="J41" s="353"/>
      <c r="K41" s="354">
        <f>'入力シート兼事業者（控）'!K43</f>
        <v>0</v>
      </c>
      <c r="L41" s="355"/>
      <c r="M41" s="355"/>
      <c r="N41" s="355"/>
      <c r="O41" s="355"/>
      <c r="P41" s="356"/>
      <c r="Q41" s="359">
        <f>'入力シート兼事業者（控）'!Q43</f>
        <v>0</v>
      </c>
      <c r="R41" s="360"/>
      <c r="S41" s="360"/>
      <c r="T41" s="360"/>
      <c r="U41" s="360"/>
      <c r="V41" s="360"/>
      <c r="W41" s="360"/>
      <c r="X41" s="360"/>
      <c r="Y41" s="361"/>
      <c r="Z41" s="796">
        <f>'入力シート兼事業者（控）'!Z43</f>
        <v>0</v>
      </c>
      <c r="AA41" s="797"/>
      <c r="AB41" s="349">
        <f>'入力シート兼事業者（控）'!AC43</f>
        <v>0</v>
      </c>
      <c r="AC41" s="350"/>
      <c r="AD41" s="798">
        <f>'入力シート兼事業者（控）'!AE43</f>
        <v>0</v>
      </c>
      <c r="AE41" s="799"/>
      <c r="AF41" s="799"/>
      <c r="AG41" s="800"/>
      <c r="AH41" s="801">
        <f>'入力シート兼事業者（控）'!AI43</f>
        <v>0</v>
      </c>
      <c r="AI41" s="802"/>
      <c r="AJ41" s="803" t="str">
        <f>'入力シート兼事業者（控）'!AK43</f>
        <v/>
      </c>
      <c r="AK41" s="804"/>
      <c r="AL41" s="804"/>
      <c r="AM41" s="805"/>
      <c r="AO41" s="5"/>
      <c r="AP41" s="5"/>
    </row>
    <row r="42" spans="1:42" ht="15.95" customHeight="1">
      <c r="A42" s="5"/>
      <c r="B42" s="10">
        <f>'入力シート兼事業者（控）'!B44</f>
        <v>19</v>
      </c>
      <c r="C42" s="351">
        <f>'入力シート兼事業者（控）'!C44</f>
        <v>0</v>
      </c>
      <c r="D42" s="352"/>
      <c r="E42" s="352"/>
      <c r="F42" s="353"/>
      <c r="G42" s="351">
        <f>'入力シート兼事業者（控）'!G44</f>
        <v>0</v>
      </c>
      <c r="H42" s="352"/>
      <c r="I42" s="352"/>
      <c r="J42" s="353"/>
      <c r="K42" s="354">
        <f>'入力シート兼事業者（控）'!K44</f>
        <v>0</v>
      </c>
      <c r="L42" s="355"/>
      <c r="M42" s="355"/>
      <c r="N42" s="355"/>
      <c r="O42" s="355"/>
      <c r="P42" s="356"/>
      <c r="Q42" s="359">
        <f>'入力シート兼事業者（控）'!Q44</f>
        <v>0</v>
      </c>
      <c r="R42" s="360"/>
      <c r="S42" s="360"/>
      <c r="T42" s="360"/>
      <c r="U42" s="360"/>
      <c r="V42" s="360"/>
      <c r="W42" s="360"/>
      <c r="X42" s="360"/>
      <c r="Y42" s="361"/>
      <c r="Z42" s="796">
        <f>'入力シート兼事業者（控）'!Z44</f>
        <v>0</v>
      </c>
      <c r="AA42" s="797"/>
      <c r="AB42" s="349">
        <f>'入力シート兼事業者（控）'!AC44</f>
        <v>0</v>
      </c>
      <c r="AC42" s="350"/>
      <c r="AD42" s="798">
        <f>'入力シート兼事業者（控）'!AE44</f>
        <v>0</v>
      </c>
      <c r="AE42" s="799"/>
      <c r="AF42" s="799"/>
      <c r="AG42" s="800"/>
      <c r="AH42" s="801">
        <f>'入力シート兼事業者（控）'!AI44</f>
        <v>0</v>
      </c>
      <c r="AI42" s="802"/>
      <c r="AJ42" s="803" t="str">
        <f>'入力シート兼事業者（控）'!AK44</f>
        <v/>
      </c>
      <c r="AK42" s="804"/>
      <c r="AL42" s="804"/>
      <c r="AM42" s="805"/>
      <c r="AO42" s="5"/>
      <c r="AP42" s="5"/>
    </row>
    <row r="43" spans="1:42" ht="15.95" customHeight="1">
      <c r="A43" s="5"/>
      <c r="B43" s="10">
        <f>'入力シート兼事業者（控）'!B45</f>
        <v>20</v>
      </c>
      <c r="C43" s="351">
        <f>'入力シート兼事業者（控）'!C45</f>
        <v>0</v>
      </c>
      <c r="D43" s="352"/>
      <c r="E43" s="352"/>
      <c r="F43" s="353"/>
      <c r="G43" s="351">
        <f>'入力シート兼事業者（控）'!G45</f>
        <v>0</v>
      </c>
      <c r="H43" s="352"/>
      <c r="I43" s="352"/>
      <c r="J43" s="353"/>
      <c r="K43" s="354">
        <f>'入力シート兼事業者（控）'!K45</f>
        <v>0</v>
      </c>
      <c r="L43" s="355"/>
      <c r="M43" s="355"/>
      <c r="N43" s="355"/>
      <c r="O43" s="355"/>
      <c r="P43" s="356"/>
      <c r="Q43" s="359">
        <f>'入力シート兼事業者（控）'!Q45</f>
        <v>0</v>
      </c>
      <c r="R43" s="360"/>
      <c r="S43" s="360"/>
      <c r="T43" s="360"/>
      <c r="U43" s="360"/>
      <c r="V43" s="360"/>
      <c r="W43" s="360"/>
      <c r="X43" s="360"/>
      <c r="Y43" s="361"/>
      <c r="Z43" s="796">
        <f>'入力シート兼事業者（控）'!Z45</f>
        <v>0</v>
      </c>
      <c r="AA43" s="797"/>
      <c r="AB43" s="349">
        <f>'入力シート兼事業者（控）'!AC45</f>
        <v>0</v>
      </c>
      <c r="AC43" s="350"/>
      <c r="AD43" s="798">
        <f>'入力シート兼事業者（控）'!AE45</f>
        <v>0</v>
      </c>
      <c r="AE43" s="799"/>
      <c r="AF43" s="799"/>
      <c r="AG43" s="800"/>
      <c r="AH43" s="801">
        <f>'入力シート兼事業者（控）'!AI45</f>
        <v>0</v>
      </c>
      <c r="AI43" s="802"/>
      <c r="AJ43" s="803" t="str">
        <f>'入力シート兼事業者（控）'!AK45</f>
        <v/>
      </c>
      <c r="AK43" s="804"/>
      <c r="AL43" s="804"/>
      <c r="AM43" s="805"/>
      <c r="AO43" s="5"/>
      <c r="AP43" s="5"/>
    </row>
    <row r="44" spans="1:42" ht="15.95" customHeight="1">
      <c r="A44" s="5"/>
      <c r="B44" s="10">
        <f>'入力シート兼事業者（控）'!B46</f>
        <v>21</v>
      </c>
      <c r="C44" s="351">
        <f>'入力シート兼事業者（控）'!C46</f>
        <v>0</v>
      </c>
      <c r="D44" s="352"/>
      <c r="E44" s="352"/>
      <c r="F44" s="353"/>
      <c r="G44" s="351">
        <f>'入力シート兼事業者（控）'!G46</f>
        <v>0</v>
      </c>
      <c r="H44" s="352"/>
      <c r="I44" s="352"/>
      <c r="J44" s="353"/>
      <c r="K44" s="354">
        <f>'入力シート兼事業者（控）'!K46</f>
        <v>0</v>
      </c>
      <c r="L44" s="355"/>
      <c r="M44" s="355"/>
      <c r="N44" s="355"/>
      <c r="O44" s="355"/>
      <c r="P44" s="356"/>
      <c r="Q44" s="359">
        <f>'入力シート兼事業者（控）'!Q46</f>
        <v>0</v>
      </c>
      <c r="R44" s="360"/>
      <c r="S44" s="360"/>
      <c r="T44" s="360"/>
      <c r="U44" s="360"/>
      <c r="V44" s="360"/>
      <c r="W44" s="360"/>
      <c r="X44" s="360"/>
      <c r="Y44" s="361"/>
      <c r="Z44" s="796">
        <f>'入力シート兼事業者（控）'!Z46</f>
        <v>0</v>
      </c>
      <c r="AA44" s="797"/>
      <c r="AB44" s="349">
        <f>'入力シート兼事業者（控）'!AC46</f>
        <v>0</v>
      </c>
      <c r="AC44" s="350"/>
      <c r="AD44" s="798">
        <f>'入力シート兼事業者（控）'!AE46</f>
        <v>0</v>
      </c>
      <c r="AE44" s="799"/>
      <c r="AF44" s="799"/>
      <c r="AG44" s="800"/>
      <c r="AH44" s="801">
        <f>'入力シート兼事業者（控）'!AI46</f>
        <v>0</v>
      </c>
      <c r="AI44" s="802"/>
      <c r="AJ44" s="803" t="str">
        <f>'入力シート兼事業者（控）'!AK46</f>
        <v/>
      </c>
      <c r="AK44" s="804"/>
      <c r="AL44" s="804"/>
      <c r="AM44" s="805"/>
      <c r="AO44" s="5"/>
      <c r="AP44" s="5"/>
    </row>
    <row r="45" spans="1:42" ht="15.95" customHeight="1">
      <c r="A45" s="5"/>
      <c r="B45" s="10">
        <f>'入力シート兼事業者（控）'!B47</f>
        <v>22</v>
      </c>
      <c r="C45" s="351">
        <f>'入力シート兼事業者（控）'!C47</f>
        <v>0</v>
      </c>
      <c r="D45" s="352"/>
      <c r="E45" s="352"/>
      <c r="F45" s="353"/>
      <c r="G45" s="351">
        <f>'入力シート兼事業者（控）'!G47</f>
        <v>0</v>
      </c>
      <c r="H45" s="352"/>
      <c r="I45" s="352"/>
      <c r="J45" s="353"/>
      <c r="K45" s="354">
        <f>'入力シート兼事業者（控）'!K47</f>
        <v>0</v>
      </c>
      <c r="L45" s="355"/>
      <c r="M45" s="355"/>
      <c r="N45" s="355"/>
      <c r="O45" s="355"/>
      <c r="P45" s="356"/>
      <c r="Q45" s="359">
        <f>'入力シート兼事業者（控）'!Q47</f>
        <v>0</v>
      </c>
      <c r="R45" s="360"/>
      <c r="S45" s="360"/>
      <c r="T45" s="360"/>
      <c r="U45" s="360"/>
      <c r="V45" s="360"/>
      <c r="W45" s="360"/>
      <c r="X45" s="360"/>
      <c r="Y45" s="361"/>
      <c r="Z45" s="796">
        <f>'入力シート兼事業者（控）'!Z47</f>
        <v>0</v>
      </c>
      <c r="AA45" s="797"/>
      <c r="AB45" s="349">
        <f>'入力シート兼事業者（控）'!AC47</f>
        <v>0</v>
      </c>
      <c r="AC45" s="350"/>
      <c r="AD45" s="798">
        <f>'入力シート兼事業者（控）'!AE47</f>
        <v>0</v>
      </c>
      <c r="AE45" s="799"/>
      <c r="AF45" s="799"/>
      <c r="AG45" s="800"/>
      <c r="AH45" s="801">
        <f>'入力シート兼事業者（控）'!AI47</f>
        <v>0</v>
      </c>
      <c r="AI45" s="802"/>
      <c r="AJ45" s="803" t="str">
        <f>'入力シート兼事業者（控）'!AK47</f>
        <v/>
      </c>
      <c r="AK45" s="804"/>
      <c r="AL45" s="804"/>
      <c r="AM45" s="805"/>
      <c r="AO45" s="5"/>
      <c r="AP45" s="5"/>
    </row>
    <row r="46" spans="1:42" ht="15.95" customHeight="1">
      <c r="A46" s="5"/>
      <c r="B46" s="10">
        <f>'入力シート兼事業者（控）'!B48</f>
        <v>23</v>
      </c>
      <c r="C46" s="351">
        <f>'入力シート兼事業者（控）'!C48</f>
        <v>0</v>
      </c>
      <c r="D46" s="352"/>
      <c r="E46" s="352"/>
      <c r="F46" s="353"/>
      <c r="G46" s="351">
        <f>'入力シート兼事業者（控）'!G48</f>
        <v>0</v>
      </c>
      <c r="H46" s="352"/>
      <c r="I46" s="352"/>
      <c r="J46" s="353"/>
      <c r="K46" s="354">
        <f>'入力シート兼事業者（控）'!K48</f>
        <v>0</v>
      </c>
      <c r="L46" s="355"/>
      <c r="M46" s="355"/>
      <c r="N46" s="355"/>
      <c r="O46" s="355"/>
      <c r="P46" s="356"/>
      <c r="Q46" s="359">
        <f>'入力シート兼事業者（控）'!Q48</f>
        <v>0</v>
      </c>
      <c r="R46" s="360"/>
      <c r="S46" s="360"/>
      <c r="T46" s="360"/>
      <c r="U46" s="360"/>
      <c r="V46" s="360"/>
      <c r="W46" s="360"/>
      <c r="X46" s="360"/>
      <c r="Y46" s="361"/>
      <c r="Z46" s="796">
        <f>'入力シート兼事業者（控）'!Z48</f>
        <v>0</v>
      </c>
      <c r="AA46" s="797"/>
      <c r="AB46" s="349">
        <f>'入力シート兼事業者（控）'!AC48</f>
        <v>0</v>
      </c>
      <c r="AC46" s="350"/>
      <c r="AD46" s="798">
        <f>'入力シート兼事業者（控）'!AE48</f>
        <v>0</v>
      </c>
      <c r="AE46" s="799"/>
      <c r="AF46" s="799"/>
      <c r="AG46" s="800"/>
      <c r="AH46" s="801">
        <f>'入力シート兼事業者（控）'!AI48</f>
        <v>0</v>
      </c>
      <c r="AI46" s="802"/>
      <c r="AJ46" s="803" t="str">
        <f>'入力シート兼事業者（控）'!AK48</f>
        <v/>
      </c>
      <c r="AK46" s="804"/>
      <c r="AL46" s="804"/>
      <c r="AM46" s="805"/>
      <c r="AO46" s="5"/>
      <c r="AP46" s="5"/>
    </row>
    <row r="47" spans="1:42" ht="15.95" customHeight="1">
      <c r="A47" s="5"/>
      <c r="B47" s="10">
        <f>'入力シート兼事業者（控）'!B49</f>
        <v>24</v>
      </c>
      <c r="C47" s="351">
        <f>'入力シート兼事業者（控）'!C49</f>
        <v>0</v>
      </c>
      <c r="D47" s="352"/>
      <c r="E47" s="352"/>
      <c r="F47" s="353"/>
      <c r="G47" s="351">
        <f>'入力シート兼事業者（控）'!G49</f>
        <v>0</v>
      </c>
      <c r="H47" s="352"/>
      <c r="I47" s="352"/>
      <c r="J47" s="353"/>
      <c r="K47" s="354">
        <f>'入力シート兼事業者（控）'!K49</f>
        <v>0</v>
      </c>
      <c r="L47" s="355"/>
      <c r="M47" s="355"/>
      <c r="N47" s="355"/>
      <c r="O47" s="355"/>
      <c r="P47" s="356"/>
      <c r="Q47" s="359">
        <f>'入力シート兼事業者（控）'!Q49</f>
        <v>0</v>
      </c>
      <c r="R47" s="360"/>
      <c r="S47" s="360"/>
      <c r="T47" s="360"/>
      <c r="U47" s="360"/>
      <c r="V47" s="360"/>
      <c r="W47" s="360"/>
      <c r="X47" s="360"/>
      <c r="Y47" s="361"/>
      <c r="Z47" s="796">
        <f>'入力シート兼事業者（控）'!Z49</f>
        <v>0</v>
      </c>
      <c r="AA47" s="797"/>
      <c r="AB47" s="349">
        <f>'入力シート兼事業者（控）'!AC49</f>
        <v>0</v>
      </c>
      <c r="AC47" s="350"/>
      <c r="AD47" s="798">
        <f>'入力シート兼事業者（控）'!AE49</f>
        <v>0</v>
      </c>
      <c r="AE47" s="799"/>
      <c r="AF47" s="799"/>
      <c r="AG47" s="800"/>
      <c r="AH47" s="801">
        <f>'入力シート兼事業者（控）'!AI49</f>
        <v>0</v>
      </c>
      <c r="AI47" s="802"/>
      <c r="AJ47" s="803" t="str">
        <f>'入力シート兼事業者（控）'!AK49</f>
        <v/>
      </c>
      <c r="AK47" s="804"/>
      <c r="AL47" s="804"/>
      <c r="AM47" s="805"/>
      <c r="AO47" s="5"/>
      <c r="AP47" s="5"/>
    </row>
    <row r="48" spans="1:42" ht="15.95" customHeight="1">
      <c r="A48" s="5"/>
      <c r="B48" s="10">
        <f>'入力シート兼事業者（控）'!B50</f>
        <v>25</v>
      </c>
      <c r="C48" s="351">
        <f>'入力シート兼事業者（控）'!C50</f>
        <v>0</v>
      </c>
      <c r="D48" s="352"/>
      <c r="E48" s="352"/>
      <c r="F48" s="353"/>
      <c r="G48" s="351">
        <f>'入力シート兼事業者（控）'!G50</f>
        <v>0</v>
      </c>
      <c r="H48" s="352"/>
      <c r="I48" s="352"/>
      <c r="J48" s="353"/>
      <c r="K48" s="354">
        <f>'入力シート兼事業者（控）'!K50</f>
        <v>0</v>
      </c>
      <c r="L48" s="355"/>
      <c r="M48" s="355"/>
      <c r="N48" s="355"/>
      <c r="O48" s="355"/>
      <c r="P48" s="356"/>
      <c r="Q48" s="359">
        <f>'入力シート兼事業者（控）'!Q50</f>
        <v>0</v>
      </c>
      <c r="R48" s="360"/>
      <c r="S48" s="360"/>
      <c r="T48" s="360"/>
      <c r="U48" s="360"/>
      <c r="V48" s="360"/>
      <c r="W48" s="360"/>
      <c r="X48" s="360"/>
      <c r="Y48" s="361"/>
      <c r="Z48" s="796">
        <f>'入力シート兼事業者（控）'!Z50</f>
        <v>0</v>
      </c>
      <c r="AA48" s="797"/>
      <c r="AB48" s="349">
        <f>'入力シート兼事業者（控）'!AC50</f>
        <v>0</v>
      </c>
      <c r="AC48" s="350"/>
      <c r="AD48" s="798">
        <f>'入力シート兼事業者（控）'!AE50</f>
        <v>0</v>
      </c>
      <c r="AE48" s="799"/>
      <c r="AF48" s="799"/>
      <c r="AG48" s="800"/>
      <c r="AH48" s="801">
        <f>'入力シート兼事業者（控）'!AI50</f>
        <v>0</v>
      </c>
      <c r="AI48" s="802"/>
      <c r="AJ48" s="803" t="str">
        <f>'入力シート兼事業者（控）'!AK50</f>
        <v/>
      </c>
      <c r="AK48" s="804"/>
      <c r="AL48" s="804"/>
      <c r="AM48" s="805"/>
      <c r="AO48" s="5"/>
      <c r="AP48" s="5"/>
    </row>
    <row r="49" spans="1:42" ht="15.95" customHeight="1">
      <c r="A49" s="5"/>
      <c r="B49" s="10">
        <f>'入力シート兼事業者（控）'!B51</f>
        <v>26</v>
      </c>
      <c r="C49" s="351">
        <f>'入力シート兼事業者（控）'!C51</f>
        <v>0</v>
      </c>
      <c r="D49" s="352"/>
      <c r="E49" s="352"/>
      <c r="F49" s="353"/>
      <c r="G49" s="351">
        <f>'入力シート兼事業者（控）'!G51</f>
        <v>0</v>
      </c>
      <c r="H49" s="352"/>
      <c r="I49" s="352"/>
      <c r="J49" s="353"/>
      <c r="K49" s="354">
        <f>'入力シート兼事業者（控）'!K51</f>
        <v>0</v>
      </c>
      <c r="L49" s="355"/>
      <c r="M49" s="355"/>
      <c r="N49" s="355"/>
      <c r="O49" s="355"/>
      <c r="P49" s="356"/>
      <c r="Q49" s="359">
        <f>'入力シート兼事業者（控）'!Q51</f>
        <v>0</v>
      </c>
      <c r="R49" s="360"/>
      <c r="S49" s="360"/>
      <c r="T49" s="360"/>
      <c r="U49" s="360"/>
      <c r="V49" s="360"/>
      <c r="W49" s="360"/>
      <c r="X49" s="360"/>
      <c r="Y49" s="361"/>
      <c r="Z49" s="796">
        <f>'入力シート兼事業者（控）'!Z51</f>
        <v>0</v>
      </c>
      <c r="AA49" s="797"/>
      <c r="AB49" s="349">
        <f>'入力シート兼事業者（控）'!AC51</f>
        <v>0</v>
      </c>
      <c r="AC49" s="350"/>
      <c r="AD49" s="798">
        <f>'入力シート兼事業者（控）'!AE51</f>
        <v>0</v>
      </c>
      <c r="AE49" s="799"/>
      <c r="AF49" s="799"/>
      <c r="AG49" s="800"/>
      <c r="AH49" s="801">
        <f>'入力シート兼事業者（控）'!AI51</f>
        <v>0</v>
      </c>
      <c r="AI49" s="802"/>
      <c r="AJ49" s="803" t="str">
        <f>'入力シート兼事業者（控）'!AK51</f>
        <v/>
      </c>
      <c r="AK49" s="804"/>
      <c r="AL49" s="804"/>
      <c r="AM49" s="805"/>
      <c r="AO49" s="5"/>
      <c r="AP49" s="5"/>
    </row>
    <row r="50" spans="1:42" ht="15.95" customHeight="1">
      <c r="A50" s="5"/>
      <c r="B50" s="10">
        <f>'入力シート兼事業者（控）'!B52</f>
        <v>27</v>
      </c>
      <c r="C50" s="351">
        <f>'入力シート兼事業者（控）'!C52</f>
        <v>0</v>
      </c>
      <c r="D50" s="352"/>
      <c r="E50" s="352"/>
      <c r="F50" s="353"/>
      <c r="G50" s="351">
        <f>'入力シート兼事業者（控）'!G52</f>
        <v>0</v>
      </c>
      <c r="H50" s="352"/>
      <c r="I50" s="352"/>
      <c r="J50" s="353"/>
      <c r="K50" s="354">
        <f>'入力シート兼事業者（控）'!K52</f>
        <v>0</v>
      </c>
      <c r="L50" s="355"/>
      <c r="M50" s="355"/>
      <c r="N50" s="355"/>
      <c r="O50" s="355"/>
      <c r="P50" s="356"/>
      <c r="Q50" s="359">
        <f>'入力シート兼事業者（控）'!Q52</f>
        <v>0</v>
      </c>
      <c r="R50" s="360"/>
      <c r="S50" s="360"/>
      <c r="T50" s="360"/>
      <c r="U50" s="360"/>
      <c r="V50" s="360"/>
      <c r="W50" s="360"/>
      <c r="X50" s="360"/>
      <c r="Y50" s="361"/>
      <c r="Z50" s="796">
        <f>'入力シート兼事業者（控）'!Z52</f>
        <v>0</v>
      </c>
      <c r="AA50" s="797"/>
      <c r="AB50" s="349">
        <f>'入力シート兼事業者（控）'!AC52</f>
        <v>0</v>
      </c>
      <c r="AC50" s="350"/>
      <c r="AD50" s="798">
        <f>'入力シート兼事業者（控）'!AE52</f>
        <v>0</v>
      </c>
      <c r="AE50" s="799"/>
      <c r="AF50" s="799"/>
      <c r="AG50" s="800"/>
      <c r="AH50" s="801">
        <f>'入力シート兼事業者（控）'!AI52</f>
        <v>0</v>
      </c>
      <c r="AI50" s="802"/>
      <c r="AJ50" s="803" t="str">
        <f>'入力シート兼事業者（控）'!AK52</f>
        <v/>
      </c>
      <c r="AK50" s="804"/>
      <c r="AL50" s="804"/>
      <c r="AM50" s="805"/>
      <c r="AO50" s="5"/>
      <c r="AP50" s="5"/>
    </row>
    <row r="51" spans="1:42" ht="15.95" customHeight="1">
      <c r="A51" s="5"/>
      <c r="B51" s="10">
        <f>'入力シート兼事業者（控）'!B53</f>
        <v>28</v>
      </c>
      <c r="C51" s="351">
        <f>'入力シート兼事業者（控）'!C53</f>
        <v>0</v>
      </c>
      <c r="D51" s="352"/>
      <c r="E51" s="352"/>
      <c r="F51" s="353"/>
      <c r="G51" s="351">
        <f>'入力シート兼事業者（控）'!G53</f>
        <v>0</v>
      </c>
      <c r="H51" s="352"/>
      <c r="I51" s="352"/>
      <c r="J51" s="353"/>
      <c r="K51" s="354">
        <f>'入力シート兼事業者（控）'!K53</f>
        <v>0</v>
      </c>
      <c r="L51" s="355"/>
      <c r="M51" s="355"/>
      <c r="N51" s="355"/>
      <c r="O51" s="355"/>
      <c r="P51" s="356"/>
      <c r="Q51" s="359">
        <f>'入力シート兼事業者（控）'!Q53</f>
        <v>0</v>
      </c>
      <c r="R51" s="360"/>
      <c r="S51" s="360"/>
      <c r="T51" s="360"/>
      <c r="U51" s="360"/>
      <c r="V51" s="360"/>
      <c r="W51" s="360"/>
      <c r="X51" s="360"/>
      <c r="Y51" s="361"/>
      <c r="Z51" s="796">
        <f>'入力シート兼事業者（控）'!Z53</f>
        <v>0</v>
      </c>
      <c r="AA51" s="797"/>
      <c r="AB51" s="349">
        <f>'入力シート兼事業者（控）'!AC53</f>
        <v>0</v>
      </c>
      <c r="AC51" s="350"/>
      <c r="AD51" s="798">
        <f>'入力シート兼事業者（控）'!AE53</f>
        <v>0</v>
      </c>
      <c r="AE51" s="799"/>
      <c r="AF51" s="799"/>
      <c r="AG51" s="800"/>
      <c r="AH51" s="801">
        <f>'入力シート兼事業者（控）'!AI53</f>
        <v>0</v>
      </c>
      <c r="AI51" s="802"/>
      <c r="AJ51" s="803" t="str">
        <f>'入力シート兼事業者（控）'!AK53</f>
        <v/>
      </c>
      <c r="AK51" s="804"/>
      <c r="AL51" s="804"/>
      <c r="AM51" s="805"/>
      <c r="AO51" s="5"/>
      <c r="AP51" s="5"/>
    </row>
    <row r="52" spans="1:42" ht="15.95" customHeight="1">
      <c r="A52" s="5"/>
      <c r="B52" s="10">
        <f>'入力シート兼事業者（控）'!B54</f>
        <v>29</v>
      </c>
      <c r="C52" s="351">
        <f>'入力シート兼事業者（控）'!C54</f>
        <v>0</v>
      </c>
      <c r="D52" s="352"/>
      <c r="E52" s="352"/>
      <c r="F52" s="353"/>
      <c r="G52" s="351">
        <f>'入力シート兼事業者（控）'!G54</f>
        <v>0</v>
      </c>
      <c r="H52" s="352"/>
      <c r="I52" s="352"/>
      <c r="J52" s="353"/>
      <c r="K52" s="354">
        <f>'入力シート兼事業者（控）'!K54</f>
        <v>0</v>
      </c>
      <c r="L52" s="355"/>
      <c r="M52" s="355"/>
      <c r="N52" s="355"/>
      <c r="O52" s="355"/>
      <c r="P52" s="356"/>
      <c r="Q52" s="359">
        <f>'入力シート兼事業者（控）'!Q54</f>
        <v>0</v>
      </c>
      <c r="R52" s="360"/>
      <c r="S52" s="360"/>
      <c r="T52" s="360"/>
      <c r="U52" s="360"/>
      <c r="V52" s="360"/>
      <c r="W52" s="360"/>
      <c r="X52" s="360"/>
      <c r="Y52" s="361"/>
      <c r="Z52" s="796">
        <f>'入力シート兼事業者（控）'!Z54</f>
        <v>0</v>
      </c>
      <c r="AA52" s="797"/>
      <c r="AB52" s="349">
        <f>'入力シート兼事業者（控）'!AC54</f>
        <v>0</v>
      </c>
      <c r="AC52" s="350"/>
      <c r="AD52" s="798">
        <f>'入力シート兼事業者（控）'!AE54</f>
        <v>0</v>
      </c>
      <c r="AE52" s="799"/>
      <c r="AF52" s="799"/>
      <c r="AG52" s="800"/>
      <c r="AH52" s="801">
        <f>'入力シート兼事業者（控）'!AI54</f>
        <v>0</v>
      </c>
      <c r="AI52" s="802"/>
      <c r="AJ52" s="803" t="str">
        <f>'入力シート兼事業者（控）'!AK54</f>
        <v/>
      </c>
      <c r="AK52" s="804"/>
      <c r="AL52" s="804"/>
      <c r="AM52" s="805"/>
      <c r="AO52" s="5"/>
      <c r="AP52" s="5"/>
    </row>
    <row r="53" spans="1:42" ht="15.95" customHeight="1" thickBot="1">
      <c r="A53" s="1"/>
      <c r="B53" s="12">
        <f>'入力シート兼事業者（控）'!B55</f>
        <v>30</v>
      </c>
      <c r="C53" s="330">
        <f>'入力シート兼事業者（控）'!C55</f>
        <v>0</v>
      </c>
      <c r="D53" s="331"/>
      <c r="E53" s="331"/>
      <c r="F53" s="332"/>
      <c r="G53" s="330">
        <f>'入力シート兼事業者（控）'!G55</f>
        <v>0</v>
      </c>
      <c r="H53" s="331"/>
      <c r="I53" s="331"/>
      <c r="J53" s="332"/>
      <c r="K53" s="333">
        <f>'入力シート兼事業者（控）'!K55</f>
        <v>0</v>
      </c>
      <c r="L53" s="334"/>
      <c r="M53" s="334"/>
      <c r="N53" s="334"/>
      <c r="O53" s="334"/>
      <c r="P53" s="335"/>
      <c r="Q53" s="344">
        <f>'入力シート兼事業者（控）'!Q55</f>
        <v>0</v>
      </c>
      <c r="R53" s="345"/>
      <c r="S53" s="345"/>
      <c r="T53" s="345"/>
      <c r="U53" s="345"/>
      <c r="V53" s="345"/>
      <c r="W53" s="345"/>
      <c r="X53" s="345"/>
      <c r="Y53" s="346"/>
      <c r="Z53" s="809">
        <f>'入力シート兼事業者（控）'!Z55</f>
        <v>0</v>
      </c>
      <c r="AA53" s="810"/>
      <c r="AB53" s="338">
        <f>'入力シート兼事業者（控）'!AC55</f>
        <v>0</v>
      </c>
      <c r="AC53" s="339"/>
      <c r="AD53" s="811">
        <f>'入力シート兼事業者（控）'!AE55</f>
        <v>0</v>
      </c>
      <c r="AE53" s="812"/>
      <c r="AF53" s="812"/>
      <c r="AG53" s="813"/>
      <c r="AH53" s="814">
        <f>'入力シート兼事業者（控）'!AI55</f>
        <v>0</v>
      </c>
      <c r="AI53" s="815"/>
      <c r="AJ53" s="816" t="str">
        <f>'入力シート兼事業者（控）'!AK55</f>
        <v/>
      </c>
      <c r="AK53" s="817"/>
      <c r="AL53" s="817"/>
      <c r="AM53" s="818"/>
      <c r="AO53" s="92"/>
      <c r="AP53" s="92"/>
    </row>
    <row r="54" spans="1:42" ht="15.95" customHeight="1" thickTop="1">
      <c r="A54" s="1"/>
      <c r="B54" s="294" t="str">
        <f>'入力シート兼事業者（控）'!C56</f>
        <v>合　　計</v>
      </c>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6"/>
      <c r="AD54" s="806">
        <f>'入力シート兼事業者（控）'!AE56</f>
        <v>0</v>
      </c>
      <c r="AE54" s="491"/>
      <c r="AF54" s="491"/>
      <c r="AG54" s="492"/>
      <c r="AH54" s="807">
        <f>'入力シート兼事業者（控）'!AI56</f>
        <v>0</v>
      </c>
      <c r="AI54" s="808"/>
      <c r="AJ54" s="302">
        <f>'入力シート兼事業者（控）'!AK56</f>
        <v>0</v>
      </c>
      <c r="AK54" s="303"/>
      <c r="AL54" s="303"/>
      <c r="AM54" s="304"/>
      <c r="AO54" s="1"/>
      <c r="AP54" s="1"/>
    </row>
    <row r="55" spans="1:42" ht="12.95" customHeight="1"/>
    <row r="56" spans="1:42" ht="12.95" customHeight="1"/>
    <row r="57" spans="1:42" ht="19.5" customHeight="1"/>
    <row r="58" spans="1:42" ht="15" customHeight="1"/>
    <row r="63" spans="1:42" ht="14.25">
      <c r="Z63" s="41"/>
    </row>
  </sheetData>
  <sheetProtection selectLockedCells="1"/>
  <mergeCells count="343">
    <mergeCell ref="K49:P49"/>
    <mergeCell ref="Q49:Y49"/>
    <mergeCell ref="G49:J49"/>
    <mergeCell ref="C49:F49"/>
    <mergeCell ref="C50:F50"/>
    <mergeCell ref="G50:J50"/>
    <mergeCell ref="K50:P50"/>
    <mergeCell ref="Q50:Y50"/>
    <mergeCell ref="C48:F48"/>
    <mergeCell ref="G48:J48"/>
    <mergeCell ref="K48:P48"/>
    <mergeCell ref="Q48:Y48"/>
    <mergeCell ref="C42:F42"/>
    <mergeCell ref="G42:J42"/>
    <mergeCell ref="K42:P42"/>
    <mergeCell ref="Q42:Y42"/>
    <mergeCell ref="C43:F43"/>
    <mergeCell ref="G43:J43"/>
    <mergeCell ref="K43:P43"/>
    <mergeCell ref="Q43:Y43"/>
    <mergeCell ref="K45:P45"/>
    <mergeCell ref="Q45:Y45"/>
    <mergeCell ref="C44:F44"/>
    <mergeCell ref="G44:J44"/>
    <mergeCell ref="K44:P44"/>
    <mergeCell ref="Q44:Y44"/>
    <mergeCell ref="C45:F45"/>
    <mergeCell ref="G45:J45"/>
    <mergeCell ref="C47:F47"/>
    <mergeCell ref="G47:J47"/>
    <mergeCell ref="K47:P47"/>
    <mergeCell ref="Q47:Y47"/>
    <mergeCell ref="C46:F46"/>
    <mergeCell ref="G46:J46"/>
    <mergeCell ref="K46:P46"/>
    <mergeCell ref="Q46:Y46"/>
    <mergeCell ref="C38:F38"/>
    <mergeCell ref="G38:J38"/>
    <mergeCell ref="K38:P38"/>
    <mergeCell ref="Q38:Y38"/>
    <mergeCell ref="C39:F39"/>
    <mergeCell ref="G39:J39"/>
    <mergeCell ref="K39:P39"/>
    <mergeCell ref="Q39:Y39"/>
    <mergeCell ref="K41:P41"/>
    <mergeCell ref="Q41:Y41"/>
    <mergeCell ref="C40:F40"/>
    <mergeCell ref="G40:J40"/>
    <mergeCell ref="K40:P40"/>
    <mergeCell ref="Q40:Y40"/>
    <mergeCell ref="C41:F41"/>
    <mergeCell ref="G41:J41"/>
    <mergeCell ref="C34:F34"/>
    <mergeCell ref="G34:J34"/>
    <mergeCell ref="K34:P34"/>
    <mergeCell ref="Q34:Y34"/>
    <mergeCell ref="C35:F35"/>
    <mergeCell ref="G35:J35"/>
    <mergeCell ref="K35:P35"/>
    <mergeCell ref="Q35:Y35"/>
    <mergeCell ref="K37:P37"/>
    <mergeCell ref="Q37:Y37"/>
    <mergeCell ref="C36:F36"/>
    <mergeCell ref="G36:J36"/>
    <mergeCell ref="K36:P36"/>
    <mergeCell ref="Q36:Y36"/>
    <mergeCell ref="C37:F37"/>
    <mergeCell ref="G37:J37"/>
    <mergeCell ref="C30:F30"/>
    <mergeCell ref="G30:J30"/>
    <mergeCell ref="K30:P30"/>
    <mergeCell ref="Q30:Y30"/>
    <mergeCell ref="C31:F31"/>
    <mergeCell ref="G31:J31"/>
    <mergeCell ref="K31:P31"/>
    <mergeCell ref="Q31:Y31"/>
    <mergeCell ref="K33:P33"/>
    <mergeCell ref="Q33:Y33"/>
    <mergeCell ref="C32:F32"/>
    <mergeCell ref="G32:J32"/>
    <mergeCell ref="K32:P32"/>
    <mergeCell ref="Q32:Y32"/>
    <mergeCell ref="C33:F33"/>
    <mergeCell ref="G33:J33"/>
    <mergeCell ref="AO53:AP53"/>
    <mergeCell ref="AD54:AG54"/>
    <mergeCell ref="AH54:AI54"/>
    <mergeCell ref="AJ54:AM54"/>
    <mergeCell ref="AD52:AG52"/>
    <mergeCell ref="AH52:AI52"/>
    <mergeCell ref="AJ52:AM52"/>
    <mergeCell ref="Z53:AA53"/>
    <mergeCell ref="AB53:AC53"/>
    <mergeCell ref="AD53:AG53"/>
    <mergeCell ref="Z52:AA52"/>
    <mergeCell ref="AB52:AC52"/>
    <mergeCell ref="AH53:AI53"/>
    <mergeCell ref="AJ53:AM53"/>
    <mergeCell ref="B54:AC54"/>
    <mergeCell ref="AD51:AG51"/>
    <mergeCell ref="AH51:AI51"/>
    <mergeCell ref="AJ51:AM51"/>
    <mergeCell ref="C52:F52"/>
    <mergeCell ref="G52:J52"/>
    <mergeCell ref="K52:P52"/>
    <mergeCell ref="Q52:Y52"/>
    <mergeCell ref="C53:F53"/>
    <mergeCell ref="G53:J53"/>
    <mergeCell ref="K53:P53"/>
    <mergeCell ref="Q53:Y53"/>
    <mergeCell ref="AB51:AC51"/>
    <mergeCell ref="Z51:AA51"/>
    <mergeCell ref="C51:F51"/>
    <mergeCell ref="G51:J51"/>
    <mergeCell ref="K51:P51"/>
    <mergeCell ref="Q51:Y51"/>
    <mergeCell ref="AD50:AG50"/>
    <mergeCell ref="AH50:AI50"/>
    <mergeCell ref="AJ50:AM50"/>
    <mergeCell ref="AD48:AG48"/>
    <mergeCell ref="AH48:AI48"/>
    <mergeCell ref="AJ48:AM48"/>
    <mergeCell ref="Z49:AA49"/>
    <mergeCell ref="AB49:AC49"/>
    <mergeCell ref="AD49:AG49"/>
    <mergeCell ref="Z48:AA48"/>
    <mergeCell ref="AB48:AC48"/>
    <mergeCell ref="AH49:AI49"/>
    <mergeCell ref="AJ49:AM49"/>
    <mergeCell ref="Z50:AA50"/>
    <mergeCell ref="AB50:AC50"/>
    <mergeCell ref="Z47:AA47"/>
    <mergeCell ref="AB47:AC47"/>
    <mergeCell ref="AD47:AG47"/>
    <mergeCell ref="AH47:AI47"/>
    <mergeCell ref="AJ47:AM47"/>
    <mergeCell ref="Z46:AA46"/>
    <mergeCell ref="AB46:AC46"/>
    <mergeCell ref="AD46:AG46"/>
    <mergeCell ref="AH46:AI46"/>
    <mergeCell ref="AJ46:AM46"/>
    <mergeCell ref="AD44:AG44"/>
    <mergeCell ref="AH44:AI44"/>
    <mergeCell ref="AJ44:AM44"/>
    <mergeCell ref="Z45:AA45"/>
    <mergeCell ref="AB45:AC45"/>
    <mergeCell ref="AD45:AG45"/>
    <mergeCell ref="Z44:AA44"/>
    <mergeCell ref="AB44:AC44"/>
    <mergeCell ref="AH45:AI45"/>
    <mergeCell ref="AJ45:AM45"/>
    <mergeCell ref="Z43:AA43"/>
    <mergeCell ref="AB43:AC43"/>
    <mergeCell ref="AD43:AG43"/>
    <mergeCell ref="AH43:AI43"/>
    <mergeCell ref="AJ43:AM43"/>
    <mergeCell ref="Z42:AA42"/>
    <mergeCell ref="AB42:AC42"/>
    <mergeCell ref="AD42:AG42"/>
    <mergeCell ref="AH42:AI42"/>
    <mergeCell ref="AJ42:AM42"/>
    <mergeCell ref="AD40:AG40"/>
    <mergeCell ref="AH40:AI40"/>
    <mergeCell ref="AJ40:AM40"/>
    <mergeCell ref="Z41:AA41"/>
    <mergeCell ref="AB41:AC41"/>
    <mergeCell ref="AD41:AG41"/>
    <mergeCell ref="Z40:AA40"/>
    <mergeCell ref="AB40:AC40"/>
    <mergeCell ref="AH41:AI41"/>
    <mergeCell ref="AJ41:AM41"/>
    <mergeCell ref="Z39:AA39"/>
    <mergeCell ref="AB39:AC39"/>
    <mergeCell ref="AD39:AG39"/>
    <mergeCell ref="AH39:AI39"/>
    <mergeCell ref="AJ39:AM39"/>
    <mergeCell ref="Z38:AA38"/>
    <mergeCell ref="AB38:AC38"/>
    <mergeCell ref="AD38:AG38"/>
    <mergeCell ref="AH38:AI38"/>
    <mergeCell ref="AJ38:AM38"/>
    <mergeCell ref="AD36:AG36"/>
    <mergeCell ref="AH36:AI36"/>
    <mergeCell ref="AJ36:AM36"/>
    <mergeCell ref="Z37:AA37"/>
    <mergeCell ref="AB37:AC37"/>
    <mergeCell ref="AD37:AG37"/>
    <mergeCell ref="Z36:AA36"/>
    <mergeCell ref="AB36:AC36"/>
    <mergeCell ref="AH37:AI37"/>
    <mergeCell ref="AJ37:AM37"/>
    <mergeCell ref="Z35:AA35"/>
    <mergeCell ref="AB35:AC35"/>
    <mergeCell ref="AD35:AG35"/>
    <mergeCell ref="AH35:AI35"/>
    <mergeCell ref="AJ35:AM35"/>
    <mergeCell ref="Z34:AA34"/>
    <mergeCell ref="AB34:AC34"/>
    <mergeCell ref="AD34:AG34"/>
    <mergeCell ref="AH34:AI34"/>
    <mergeCell ref="AJ34:AM34"/>
    <mergeCell ref="AD32:AG32"/>
    <mergeCell ref="AH32:AI32"/>
    <mergeCell ref="AJ32:AM32"/>
    <mergeCell ref="Z33:AA33"/>
    <mergeCell ref="AB33:AC33"/>
    <mergeCell ref="AD33:AG33"/>
    <mergeCell ref="Z32:AA32"/>
    <mergeCell ref="AB32:AC32"/>
    <mergeCell ref="AH33:AI33"/>
    <mergeCell ref="AJ33:AM33"/>
    <mergeCell ref="Z31:AA31"/>
    <mergeCell ref="AB31:AC31"/>
    <mergeCell ref="AD31:AG31"/>
    <mergeCell ref="AH31:AI31"/>
    <mergeCell ref="AJ31:AM31"/>
    <mergeCell ref="Z30:AA30"/>
    <mergeCell ref="AB30:AC30"/>
    <mergeCell ref="AD30:AG30"/>
    <mergeCell ref="AH30:AI30"/>
    <mergeCell ref="AJ30:AM30"/>
    <mergeCell ref="AH28:AI28"/>
    <mergeCell ref="AJ28:AM28"/>
    <mergeCell ref="Z29:AA29"/>
    <mergeCell ref="AB29:AC29"/>
    <mergeCell ref="AD29:AG29"/>
    <mergeCell ref="Z28:AA28"/>
    <mergeCell ref="AB28:AC28"/>
    <mergeCell ref="AH29:AI29"/>
    <mergeCell ref="AJ29:AM29"/>
    <mergeCell ref="C28:F28"/>
    <mergeCell ref="G28:J28"/>
    <mergeCell ref="K28:P28"/>
    <mergeCell ref="Q28:Y28"/>
    <mergeCell ref="C29:F29"/>
    <mergeCell ref="G29:J29"/>
    <mergeCell ref="Z27:AA27"/>
    <mergeCell ref="AB27:AC27"/>
    <mergeCell ref="AD27:AG27"/>
    <mergeCell ref="K29:P29"/>
    <mergeCell ref="Q29:Y29"/>
    <mergeCell ref="AD28:AG28"/>
    <mergeCell ref="AH27:AI27"/>
    <mergeCell ref="AJ27:AM27"/>
    <mergeCell ref="C27:F27"/>
    <mergeCell ref="G27:J27"/>
    <mergeCell ref="K27:P27"/>
    <mergeCell ref="Q27:Y27"/>
    <mergeCell ref="Z26:AA26"/>
    <mergeCell ref="AB26:AC26"/>
    <mergeCell ref="AD26:AG26"/>
    <mergeCell ref="AH26:AI26"/>
    <mergeCell ref="AJ26:AM26"/>
    <mergeCell ref="C26:F26"/>
    <mergeCell ref="G26:J26"/>
    <mergeCell ref="K26:P26"/>
    <mergeCell ref="Q26:Y26"/>
    <mergeCell ref="Z25:AA25"/>
    <mergeCell ref="AB25:AC25"/>
    <mergeCell ref="AD25:AG25"/>
    <mergeCell ref="AH25:AI25"/>
    <mergeCell ref="AJ25:AM25"/>
    <mergeCell ref="C25:F25"/>
    <mergeCell ref="G25:J25"/>
    <mergeCell ref="K25:P25"/>
    <mergeCell ref="Q25:Y25"/>
    <mergeCell ref="Z24:AA24"/>
    <mergeCell ref="AB24:AC24"/>
    <mergeCell ref="AD24:AG24"/>
    <mergeCell ref="AH24:AI24"/>
    <mergeCell ref="AJ24:AM24"/>
    <mergeCell ref="C24:F24"/>
    <mergeCell ref="G24:J24"/>
    <mergeCell ref="K24:P24"/>
    <mergeCell ref="Q24:Y24"/>
    <mergeCell ref="AH23:AI23"/>
    <mergeCell ref="AJ23:AM23"/>
    <mergeCell ref="C23:F23"/>
    <mergeCell ref="G23:J23"/>
    <mergeCell ref="K23:P23"/>
    <mergeCell ref="Q23:Y23"/>
    <mergeCell ref="AH20:AM20"/>
    <mergeCell ref="AD20:AG20"/>
    <mergeCell ref="B16:E16"/>
    <mergeCell ref="F16:O16"/>
    <mergeCell ref="AG16:AM17"/>
    <mergeCell ref="B19:E19"/>
    <mergeCell ref="F19:Y19"/>
    <mergeCell ref="B22:E22"/>
    <mergeCell ref="F22:AA22"/>
    <mergeCell ref="Z23:AA23"/>
    <mergeCell ref="B20:E20"/>
    <mergeCell ref="F20:J20"/>
    <mergeCell ref="K20:N20"/>
    <mergeCell ref="O20:Y20"/>
    <mergeCell ref="AB23:AC23"/>
    <mergeCell ref="AD23:AG23"/>
    <mergeCell ref="B11:E11"/>
    <mergeCell ref="W11:Z12"/>
    <mergeCell ref="AA11:AK12"/>
    <mergeCell ref="AL11:AM12"/>
    <mergeCell ref="F11:J11"/>
    <mergeCell ref="K11:O11"/>
    <mergeCell ref="AH19:AM19"/>
    <mergeCell ref="AD19:AG19"/>
    <mergeCell ref="AA8:AM8"/>
    <mergeCell ref="B9:E9"/>
    <mergeCell ref="W9:Z10"/>
    <mergeCell ref="AA9:AM9"/>
    <mergeCell ref="B10:E10"/>
    <mergeCell ref="AA10:AM10"/>
    <mergeCell ref="F9:J9"/>
    <mergeCell ref="F10:J10"/>
    <mergeCell ref="K9:O9"/>
    <mergeCell ref="K10:O10"/>
    <mergeCell ref="B13:E13"/>
    <mergeCell ref="F13:J13"/>
    <mergeCell ref="K13:O13"/>
    <mergeCell ref="P13:T13"/>
    <mergeCell ref="B7:E7"/>
    <mergeCell ref="W7:Z7"/>
    <mergeCell ref="B8:E8"/>
    <mergeCell ref="W8:Z8"/>
    <mergeCell ref="B4:H4"/>
    <mergeCell ref="I4:N4"/>
    <mergeCell ref="O4:U4"/>
    <mergeCell ref="W4:Z4"/>
    <mergeCell ref="F7:J7"/>
    <mergeCell ref="F8:J8"/>
    <mergeCell ref="K7:O7"/>
    <mergeCell ref="K8:O8"/>
    <mergeCell ref="AA4:AM4"/>
    <mergeCell ref="W6:AC6"/>
    <mergeCell ref="AD6:AM6"/>
    <mergeCell ref="B1:X1"/>
    <mergeCell ref="AC1:AF1"/>
    <mergeCell ref="AG1:AM1"/>
    <mergeCell ref="AO1:AP1"/>
    <mergeCell ref="B3:H3"/>
    <mergeCell ref="I3:N3"/>
    <mergeCell ref="O3:U3"/>
    <mergeCell ref="W3:Z3"/>
    <mergeCell ref="AA3:AM3"/>
  </mergeCells>
  <phoneticPr fontId="2"/>
  <conditionalFormatting sqref="AG16:AM17">
    <cfRule type="cellIs" dxfId="1" priority="1" operator="equal">
      <formula>"完　納"</formula>
    </cfRule>
    <cfRule type="cellIs" dxfId="0" priority="2" operator="equal">
      <formula>"分　納"</formula>
    </cfRule>
  </conditionalFormatting>
  <dataValidations count="1">
    <dataValidation imeMode="hiragana" allowBlank="1" showInputMessage="1" showErrorMessage="1" sqref="F13:J13 P13:T13" xr:uid="{F73CF5A5-C453-4565-BEC4-E0B08B56D01A}"/>
  </dataValidations>
  <printOptions horizontalCentered="1" verticalCentered="1"/>
  <pageMargins left="0.51181102362204722" right="0.11811023622047245" top="0.55118110236220474" bottom="0.15748031496062992" header="0.31496062992125984" footer="0.31496062992125984"/>
  <pageSetup paperSize="9" scale="9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02C6-8625-4338-85DB-29BAED4555EB}">
  <sheetPr codeName="Sheet11"/>
  <dimension ref="B1:F9"/>
  <sheetViews>
    <sheetView workbookViewId="0">
      <selection activeCell="D12" sqref="D12"/>
    </sheetView>
  </sheetViews>
  <sheetFormatPr defaultRowHeight="13.5"/>
  <cols>
    <col min="2" max="6" width="6.75" customWidth="1"/>
  </cols>
  <sheetData>
    <row r="1" spans="2:6">
      <c r="B1" s="819" t="s">
        <v>38</v>
      </c>
      <c r="C1" s="820"/>
    </row>
    <row r="2" spans="2:6">
      <c r="B2" s="821">
        <f ca="1">EOMONTH(DATE(YEAR(TODAY()), MONTH(TODAY())  - 2, 1),1)</f>
        <v>45322</v>
      </c>
      <c r="C2" s="822"/>
    </row>
    <row r="3" spans="2:6">
      <c r="B3" s="821">
        <f ca="1">EOMONTH(DATE(YEAR(TODAY()), MONTH(TODAY())  - 1, 1),1)</f>
        <v>45351</v>
      </c>
      <c r="C3" s="822"/>
    </row>
    <row r="4" spans="2:6">
      <c r="B4" s="821">
        <f ca="1">EOMONTH(DATE(YEAR(TODAY()), MONTH(TODAY())  + 0, 1),1)</f>
        <v>45382</v>
      </c>
      <c r="C4" s="822"/>
    </row>
    <row r="5" spans="2:6">
      <c r="B5" s="821"/>
      <c r="C5" s="822"/>
    </row>
    <row r="9" spans="2:6" ht="39" customHeight="1">
      <c r="B9" s="20"/>
      <c r="C9" s="21"/>
      <c r="D9" s="21"/>
      <c r="E9" s="21"/>
      <c r="F9" s="22"/>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記入例</vt:lpstr>
      <vt:lpstr>入力シート兼事業者（控）</vt:lpstr>
      <vt:lpstr>①出庫伝票</vt:lpstr>
      <vt:lpstr>②出庫案内書</vt:lpstr>
      <vt:lpstr>③物品受領書</vt:lpstr>
      <vt:lpstr>④請求書兼納品書</vt:lpstr>
      <vt:lpstr>⑤納入管理表</vt:lpstr>
      <vt:lpstr>⑥仕入先管理表</vt:lpstr>
      <vt:lpstr>Sheet9</vt:lpstr>
      <vt:lpstr>①出庫伝票!Print_Area</vt:lpstr>
      <vt:lpstr>②出庫案内書!Print_Area</vt:lpstr>
      <vt:lpstr>③物品受領書!Print_Area</vt:lpstr>
      <vt:lpstr>④請求書兼納品書!Print_Area</vt:lpstr>
      <vt:lpstr>⑤納入管理表!Print_Area</vt:lpstr>
      <vt:lpstr>⑥仕入先管理表!Print_Area</vt:lpstr>
      <vt:lpstr>'入力シート兼事業者（控）'!Print_Area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2023-10-10T00:03:18Z</cp:lastPrinted>
  <dcterms:created xsi:type="dcterms:W3CDTF">2023-01-23T22:43:07Z</dcterms:created>
  <dcterms:modified xsi:type="dcterms:W3CDTF">2024-02-04T22:27:57Z</dcterms:modified>
</cp:coreProperties>
</file>